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G:\1 - Administration générale\Finances\2022-2023\Comptes a payer\CDD\"/>
    </mc:Choice>
  </mc:AlternateContent>
  <xr:revisionPtr revIDLastSave="0" documentId="8_{BEDF97E4-AFBC-47B5-BF53-5262A8CE7ECD}" xr6:coauthVersionLast="47" xr6:coauthVersionMax="47" xr10:uidLastSave="{00000000-0000-0000-0000-000000000000}"/>
  <bookViews>
    <workbookView xWindow="28680" yWindow="-120" windowWidth="25440" windowHeight="15390" xr2:uid="{00000000-000D-0000-FFFF-FFFF00000000}"/>
  </bookViews>
  <sheets>
    <sheet name="Cte depenses" sheetId="1" r:id="rId1"/>
  </sheets>
  <externalReferences>
    <externalReference r:id="rId2"/>
  </externalReferences>
  <definedNames>
    <definedName name="champimpression" localSheetId="0">'Cte depenses'!$A$1:$AF$46</definedName>
    <definedName name="nonprotege" localSheetId="0">'Cte depenses'!$S$24</definedName>
    <definedName name="NONPROTEGE1" localSheetId="0">'Cte depenses'!$E$30:$J$35</definedName>
    <definedName name="NONPROTEGE2" localSheetId="0">'Cte depenses'!$B$19:$P$25</definedName>
    <definedName name="NONPROTEGE3" localSheetId="0">'Cte depenses'!$R$19:$R$25</definedName>
    <definedName name="NONPROTEGE4" localSheetId="0">'Cte depenses'!$AC$19:$AE$25</definedName>
    <definedName name="NONPROTEGE5" localSheetId="0">'Cte depenses'!$T$19:$AA$25</definedName>
    <definedName name="_xlnm.Print_Area" localSheetId="0">'Cte depenses'!$A$1:$AF$45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Q19" i="1" l="1"/>
  <c r="AB19" i="1" s="1"/>
  <c r="Q20" i="1"/>
  <c r="Q21" i="1"/>
  <c r="Q22" i="1"/>
  <c r="AJ22" i="1" s="1"/>
  <c r="Q23" i="1"/>
  <c r="AB23" i="1" s="1"/>
  <c r="AF23" i="1" s="1"/>
  <c r="Q24" i="1"/>
  <c r="AJ24" i="1" s="1"/>
  <c r="Q25" i="1"/>
  <c r="AB25" i="1" s="1"/>
  <c r="AF25" i="1" s="1"/>
  <c r="R26" i="1"/>
  <c r="AP20" i="1"/>
  <c r="AB42" i="1" s="1"/>
  <c r="S42" i="1"/>
  <c r="S40" i="1"/>
  <c r="S38" i="1"/>
  <c r="S36" i="1"/>
  <c r="S34" i="1"/>
  <c r="S32" i="1"/>
  <c r="S30" i="1"/>
  <c r="AE26" i="1"/>
  <c r="AD26" i="1"/>
  <c r="AC26" i="1"/>
  <c r="Y26" i="1"/>
  <c r="T26" i="1"/>
  <c r="O26" i="1"/>
  <c r="AN20" i="1"/>
  <c r="T38" i="1"/>
  <c r="AO20" i="1"/>
  <c r="Y40" i="1" s="1"/>
  <c r="T34" i="1"/>
  <c r="T32" i="1"/>
  <c r="M15" i="1"/>
  <c r="AF2" i="1"/>
  <c r="T36" i="1"/>
  <c r="U36" i="1"/>
  <c r="T40" i="1"/>
  <c r="AJ23" i="1" l="1"/>
  <c r="AJ19" i="1"/>
  <c r="AJ25" i="1"/>
  <c r="R42" i="1"/>
  <c r="AB30" i="1"/>
  <c r="AB32" i="1"/>
  <c r="R34" i="1"/>
  <c r="R32" i="1"/>
  <c r="S44" i="1"/>
  <c r="AB40" i="1"/>
  <c r="AB21" i="1"/>
  <c r="AF21" i="1" s="1"/>
  <c r="Q34" i="1" s="1"/>
  <c r="AJ21" i="1"/>
  <c r="AJ20" i="1"/>
  <c r="U38" i="1"/>
  <c r="Y30" i="1"/>
  <c r="AB36" i="1"/>
  <c r="Q26" i="1"/>
  <c r="T30" i="1"/>
  <c r="U40" i="1"/>
  <c r="AI21" i="1"/>
  <c r="AC34" i="1" s="1"/>
  <c r="AI24" i="1"/>
  <c r="AC40" i="1" s="1"/>
  <c r="Y42" i="1"/>
  <c r="Y36" i="1"/>
  <c r="AI23" i="1"/>
  <c r="AC38" i="1" s="1"/>
  <c r="AB24" i="1"/>
  <c r="AF24" i="1" s="1"/>
  <c r="Q40" i="1" s="1"/>
  <c r="AB22" i="1"/>
  <c r="AF22" i="1" s="1"/>
  <c r="Q36" i="1" s="1"/>
  <c r="AB20" i="1"/>
  <c r="AF20" i="1" s="1"/>
  <c r="U30" i="1"/>
  <c r="AI25" i="1"/>
  <c r="AC42" i="1" s="1"/>
  <c r="Y32" i="1"/>
  <c r="AI20" i="1"/>
  <c r="AC32" i="1" s="1"/>
  <c r="Y38" i="1"/>
  <c r="Y34" i="1"/>
  <c r="R36" i="1"/>
  <c r="T42" i="1"/>
  <c r="AB34" i="1"/>
  <c r="AB38" i="1"/>
  <c r="Q42" i="1"/>
  <c r="Q38" i="1"/>
  <c r="AF19" i="1"/>
  <c r="AI19" i="1"/>
  <c r="AC30" i="1" s="1"/>
  <c r="U32" i="1"/>
  <c r="U42" i="1"/>
  <c r="R38" i="1"/>
  <c r="AI22" i="1"/>
  <c r="AC36" i="1" s="1"/>
  <c r="U34" i="1"/>
  <c r="R40" i="1"/>
  <c r="R30" i="1"/>
  <c r="AF26" i="1" l="1"/>
  <c r="AD40" i="1"/>
  <c r="AE34" i="1"/>
  <c r="Y44" i="1"/>
  <c r="AB44" i="1"/>
  <c r="AE42" i="1"/>
  <c r="AK24" i="1"/>
  <c r="AE36" i="1"/>
  <c r="T44" i="1"/>
  <c r="AK20" i="1"/>
  <c r="AE38" i="1"/>
  <c r="AE40" i="1"/>
  <c r="Q32" i="1"/>
  <c r="AD32" i="1" s="1"/>
  <c r="AK21" i="1"/>
  <c r="AK25" i="1"/>
  <c r="AK23" i="1"/>
  <c r="AB26" i="1"/>
  <c r="AD42" i="1"/>
  <c r="AE32" i="1"/>
  <c r="U44" i="1"/>
  <c r="AD36" i="1"/>
  <c r="AD34" i="1"/>
  <c r="AC44" i="1"/>
  <c r="AK22" i="1"/>
  <c r="AE30" i="1"/>
  <c r="R44" i="1"/>
  <c r="AK19" i="1"/>
  <c r="Q30" i="1"/>
  <c r="AD38" i="1"/>
  <c r="AD30" i="1" l="1"/>
  <c r="AD44" i="1" s="1"/>
  <c r="Q44" i="1"/>
  <c r="AE44" i="1"/>
</calcChain>
</file>

<file path=xl/sharedStrings.xml><?xml version="1.0" encoding="utf-8"?>
<sst xmlns="http://schemas.openxmlformats.org/spreadsheetml/2006/main" count="79" uniqueCount="68">
  <si>
    <t>Total (sans taxes)</t>
  </si>
  <si>
    <t># Code</t>
  </si>
  <si>
    <t>Note :</t>
  </si>
  <si>
    <t>No chèque :</t>
  </si>
  <si>
    <t>No de lot :</t>
  </si>
  <si>
    <t>Période :</t>
  </si>
  <si>
    <t>Montant :</t>
  </si>
  <si>
    <t>Vérifié :</t>
  </si>
  <si>
    <t>Approuvé par :</t>
  </si>
  <si>
    <t>Date :</t>
  </si>
  <si>
    <t>Approuvé :</t>
  </si>
  <si>
    <t>Signature :</t>
  </si>
  <si>
    <r>
      <t>RAPPORT HEBDOMADAIRE DES DÉPENSES EFFECTUÉES (ADMINISTRATEURS)</t>
    </r>
    <r>
      <rPr>
        <b/>
        <sz val="11"/>
        <rFont val="Copperplate Gothic Bold"/>
        <family val="2"/>
      </rPr>
      <t xml:space="preserve">
</t>
    </r>
  </si>
  <si>
    <t>No COMPTE :</t>
  </si>
  <si>
    <t>Attention ! Passé un délai de 90 jours,                                                       les dépenses ne sont pas remboursées (voir Politique de rémunération et de remboursement de dépenses)</t>
  </si>
  <si>
    <t>Marche à suivre :</t>
  </si>
  <si>
    <r>
      <t>R</t>
    </r>
    <r>
      <rPr>
        <sz val="11"/>
        <rFont val="Arial"/>
        <family val="2"/>
      </rPr>
      <t xml:space="preserve">emplir le formulaire (cases blanches). Faire </t>
    </r>
    <r>
      <rPr>
        <b/>
        <sz val="11"/>
        <rFont val="Arial"/>
        <family val="2"/>
      </rPr>
      <t>Tab</t>
    </r>
    <r>
      <rPr>
        <sz val="11"/>
        <rFont val="Arial"/>
        <family val="2"/>
      </rPr>
      <t xml:space="preserve"> pour passer d'une cellule à remplir à l'autre.</t>
    </r>
  </si>
  <si>
    <r>
      <t>U</t>
    </r>
    <r>
      <rPr>
        <sz val="11"/>
        <rFont val="Arial"/>
        <family val="2"/>
      </rPr>
      <t xml:space="preserve">tiliser la case </t>
    </r>
    <r>
      <rPr>
        <b/>
        <i/>
        <sz val="11"/>
        <rFont val="Arial"/>
        <family val="2"/>
      </rPr>
      <t>Note</t>
    </r>
    <r>
      <rPr>
        <sz val="11"/>
        <rFont val="Arial"/>
        <family val="2"/>
      </rPr>
      <t xml:space="preserve"> pour tout renseignement complémentaire, incluant le covoiturage.</t>
    </r>
  </si>
  <si>
    <r>
      <t>I</t>
    </r>
    <r>
      <rPr>
        <sz val="11"/>
        <rFont val="Arial"/>
        <family val="2"/>
      </rPr>
      <t xml:space="preserve">mprimer le formulaire et annexer les pièces justificatives. </t>
    </r>
  </si>
  <si>
    <r>
      <t>S</t>
    </r>
    <r>
      <rPr>
        <sz val="11"/>
        <rFont val="Arial"/>
        <family val="2"/>
      </rPr>
      <t>igner le formulaire.</t>
    </r>
  </si>
  <si>
    <t>Réservé à l'administration</t>
  </si>
  <si>
    <r>
      <t>F</t>
    </r>
    <r>
      <rPr>
        <sz val="11"/>
        <rFont val="Arial"/>
        <family val="2"/>
      </rPr>
      <t xml:space="preserve">aire parvenir le tout aux Services des finances. </t>
    </r>
  </si>
  <si>
    <t>NOM DE L'ADMINISTRATEUR :</t>
  </si>
  <si>
    <t>No EMPLOYÉ :</t>
  </si>
  <si>
    <t>Afin d'accélérer
le remboursement :</t>
  </si>
  <si>
    <r>
      <t>R</t>
    </r>
    <r>
      <rPr>
        <sz val="11"/>
        <rFont val="Arial"/>
        <family val="2"/>
      </rPr>
      <t>especter les critères de la politique «Rémunération et remboursement de dépenses» (voir dans l'intranet/ Outils de référence).</t>
    </r>
  </si>
  <si>
    <t>NOM DE L'ORGANISME :</t>
  </si>
  <si>
    <t>Fédération des agricultrices</t>
  </si>
  <si>
    <r>
      <t>F</t>
    </r>
    <r>
      <rPr>
        <sz val="11"/>
        <rFont val="Arial"/>
        <family val="2"/>
      </rPr>
      <t>aire parvenir votre compte le lundi avant 13 h.</t>
    </r>
  </si>
  <si>
    <t>No PAIE :</t>
  </si>
  <si>
    <r>
      <t>P</t>
    </r>
    <r>
      <rPr>
        <sz val="11"/>
        <rFont val="Arial"/>
        <family val="2"/>
      </rPr>
      <t>révoir un formulaire distinct si ce dernier est sujet à refacturation.</t>
    </r>
  </si>
  <si>
    <t>Calcul des taxes en fonction des grandes entreprises (+ de 10 000 000 $ de chiffre d'affaires)</t>
  </si>
  <si>
    <t>Taux (Km)</t>
  </si>
  <si>
    <t>Date
aa/mm/jj</t>
  </si>
  <si>
    <t>Buts de la dépense</t>
  </si>
  <si>
    <t>Endroits</t>
  </si>
  <si>
    <t>Facturer à</t>
  </si>
  <si>
    <t>Auto (km)</t>
  </si>
  <si>
    <t>Auto ($)</t>
  </si>
  <si>
    <t>Per diem (Allocation journalière)</t>
  </si>
  <si>
    <t>Allocation de distance</t>
  </si>
  <si>
    <t>Hôtel
Taxes incluses</t>
  </si>
  <si>
    <t>Divers (Nature de la dépense)</t>
  </si>
  <si>
    <t>Divers ($)
Taxes incluses</t>
  </si>
  <si>
    <t>Sous-total</t>
  </si>
  <si>
    <t>Déjeuner</t>
  </si>
  <si>
    <t>Dîner</t>
  </si>
  <si>
    <t>Souper</t>
  </si>
  <si>
    <t>Grand total</t>
  </si>
  <si>
    <t>TPS</t>
  </si>
  <si>
    <t>TVQ</t>
  </si>
  <si>
    <t>Dépenses</t>
  </si>
  <si>
    <t>De</t>
  </si>
  <si>
    <t>À</t>
  </si>
  <si>
    <t>Taxes incluses</t>
  </si>
  <si>
    <t>UPA</t>
  </si>
  <si>
    <t>KM</t>
  </si>
  <si>
    <t>Autres</t>
  </si>
  <si>
    <t>Repas</t>
  </si>
  <si>
    <t>=ARRONDI((Q19*$AL$20)+(R19+W19)*$AM$20+(AA19+AB19+AC19)*$AN$20;2)</t>
  </si>
  <si>
    <t>=ARRONDI((Q19*$AL$21)+(R19+W19)*$AM$21+(AA19+AB19+AC19)*$AN$21;2)</t>
  </si>
  <si>
    <t>Montant à payer</t>
  </si>
  <si>
    <t>Total</t>
  </si>
  <si>
    <t>Hôtel</t>
  </si>
  <si>
    <t>Divers</t>
  </si>
  <si>
    <t>22</t>
  </si>
  <si>
    <t>12</t>
  </si>
  <si>
    <t>Comité exécutif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</si>
</sst>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)\ _$_ ;_ * \(#,##0\)\ _$_ ;_ * &quot;-&quot;_)\ _$_ ;_ @_ "/>
    <numFmt numFmtId="165" formatCode="_ * #,##0.00_)\ _$_ ;_ * \(#,##0.00\)\ _$_ ;_ * &quot;-&quot;??_)\ _$_ ;_ @_ "/>
    <numFmt numFmtId="166" formatCode="_ * #,##0.00_)\ _$_ ;_ * \(#,##0.00\)\ _$_ ;_ * &quot;-&quot;_)\ _$_ ;_ @_ "/>
    <numFmt numFmtId="167" formatCode="0.0%"/>
  </numFmts>
  <fonts count="31" x14ac:knownFonts="1">
    <font>
      <sz val="10"/>
      <name val="Arial"/>
    </font>
    <font>
      <sz val="10"/>
      <name val="Arial"/>
      <family val="2"/>
    </font>
    <font>
      <sz val="12"/>
      <name val="Arial"/>
      <family val="2"/>
    </font>
    <font>
      <b/>
      <u val="double"/>
      <sz val="10"/>
      <name val="Arial"/>
      <family val="2"/>
    </font>
    <font>
      <b/>
      <sz val="20"/>
      <name val="Copperplate Gothic Bold"/>
      <family val="2"/>
    </font>
    <font>
      <b/>
      <sz val="11"/>
      <name val="Copperplate Gothic Bold"/>
      <family val="2"/>
    </font>
    <font>
      <b/>
      <sz val="18"/>
      <name val="Arial"/>
      <family val="2"/>
    </font>
    <font>
      <sz val="18"/>
      <name val="Arial"/>
      <family val="2"/>
    </font>
    <font>
      <b/>
      <sz val="22"/>
      <name val="Arial"/>
      <family val="2"/>
    </font>
    <font>
      <b/>
      <i/>
      <sz val="16"/>
      <color indexed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20"/>
      <color indexed="10"/>
      <name val="Arial"/>
      <family val="2"/>
    </font>
    <font>
      <b/>
      <sz val="9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14"/>
      <name val="Arial"/>
      <family val="2"/>
    </font>
    <font>
      <sz val="11"/>
      <color indexed="12"/>
      <name val="Arial"/>
      <family val="2"/>
    </font>
    <font>
      <u val="double"/>
      <sz val="11"/>
      <name val="Arial"/>
      <family val="2"/>
    </font>
    <font>
      <b/>
      <i/>
      <sz val="26"/>
      <color indexed="10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sz val="10"/>
      <name val="Courier"/>
      <family val="3"/>
    </font>
    <font>
      <sz val="8"/>
      <name val="Verdana"/>
      <family val="2"/>
    </font>
    <font>
      <sz val="10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2" tint="-9.9948118533890809E-2"/>
        <bgColor indexed="22"/>
      </patternFill>
    </fill>
    <fill>
      <patternFill patternType="solid">
        <fgColor indexed="17"/>
        <bgColor indexed="49"/>
      </patternFill>
    </fill>
    <fill>
      <patternFill patternType="solid">
        <fgColor indexed="17"/>
        <bgColor indexed="50"/>
      </patternFill>
    </fill>
    <fill>
      <patternFill patternType="solid">
        <fgColor indexed="17"/>
        <bgColor indexed="17"/>
      </patternFill>
    </fill>
    <fill>
      <patternFill patternType="solid">
        <fgColor indexed="49"/>
        <bgColor indexed="49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51"/>
      </left>
      <right/>
      <top style="hair">
        <color indexed="51"/>
      </top>
      <bottom/>
      <diagonal/>
    </border>
    <border>
      <left/>
      <right/>
      <top style="hair">
        <color indexed="51"/>
      </top>
      <bottom/>
      <diagonal/>
    </border>
    <border>
      <left/>
      <right style="hair">
        <color indexed="51"/>
      </right>
      <top style="hair">
        <color indexed="51"/>
      </top>
      <bottom/>
      <diagonal/>
    </border>
    <border>
      <left style="hair">
        <color indexed="51"/>
      </left>
      <right/>
      <top/>
      <bottom/>
      <diagonal/>
    </border>
    <border>
      <left/>
      <right style="hair">
        <color indexed="51"/>
      </right>
      <top/>
      <bottom/>
      <diagonal/>
    </border>
    <border>
      <left style="hair">
        <color indexed="51"/>
      </left>
      <right/>
      <top/>
      <bottom style="hair">
        <color indexed="51"/>
      </bottom>
      <diagonal/>
    </border>
    <border>
      <left/>
      <right/>
      <top/>
      <bottom style="hair">
        <color indexed="51"/>
      </bottom>
      <diagonal/>
    </border>
    <border>
      <left/>
      <right style="hair">
        <color indexed="51"/>
      </right>
      <top/>
      <bottom style="hair">
        <color indexed="51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0" fontId="28" fillId="0" borderId="0"/>
  </cellStyleXfs>
  <cellXfs count="281">
    <xf numFmtId="0" fontId="0" fillId="0" borderId="0" xfId="0"/>
    <xf numFmtId="0" fontId="1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Alignment="1" applyProtection="1">
      <alignment horizontal="centerContinuous"/>
    </xf>
    <xf numFmtId="0" fontId="3" fillId="0" borderId="0" xfId="2" applyFont="1" applyAlignment="1" applyProtection="1"/>
    <xf numFmtId="0" fontId="0" fillId="0" borderId="0" xfId="0" applyAlignment="1"/>
    <xf numFmtId="0" fontId="1" fillId="0" borderId="0" xfId="2" applyFont="1"/>
    <xf numFmtId="0" fontId="1" fillId="0" borderId="0" xfId="0" applyFont="1"/>
    <xf numFmtId="0" fontId="4" fillId="0" borderId="0" xfId="2" applyFont="1" applyFill="1" applyAlignment="1" applyProtection="1">
      <alignment horizontal="centerContinuous" vertical="center" wrapText="1"/>
    </xf>
    <xf numFmtId="0" fontId="6" fillId="2" borderId="1" xfId="0" applyFont="1" applyFill="1" applyBorder="1" applyAlignment="1" applyProtection="1">
      <alignment horizontal="left"/>
    </xf>
    <xf numFmtId="0" fontId="7" fillId="0" borderId="2" xfId="0" applyFont="1" applyBorder="1"/>
    <xf numFmtId="1" fontId="8" fillId="0" borderId="3" xfId="0" applyNumberFormat="1" applyFont="1" applyBorder="1" applyAlignment="1">
      <alignment horizontal="center"/>
    </xf>
    <xf numFmtId="0" fontId="0" fillId="0" borderId="0" xfId="0" applyFill="1" applyAlignment="1" applyProtection="1">
      <alignment horizontal="centerContinuous"/>
    </xf>
    <xf numFmtId="0" fontId="0" fillId="0" borderId="0" xfId="0" applyFill="1" applyAlignment="1">
      <alignment horizontal="centerContinuous"/>
    </xf>
    <xf numFmtId="0" fontId="1" fillId="0" borderId="0" xfId="0" applyFont="1" applyProtection="1"/>
    <xf numFmtId="0" fontId="2" fillId="0" borderId="0" xfId="2" applyFont="1" applyFill="1" applyBorder="1" applyAlignment="1" applyProtection="1">
      <alignment wrapText="1"/>
    </xf>
    <xf numFmtId="0" fontId="12" fillId="3" borderId="5" xfId="2" applyFont="1" applyFill="1" applyBorder="1" applyAlignment="1">
      <alignment vertical="center"/>
    </xf>
    <xf numFmtId="0" fontId="12" fillId="3" borderId="6" xfId="2" applyFont="1" applyFill="1" applyBorder="1" applyAlignment="1">
      <alignment vertical="center"/>
    </xf>
    <xf numFmtId="0" fontId="2" fillId="0" borderId="0" xfId="0" applyFont="1" applyFill="1" applyBorder="1" applyAlignment="1"/>
    <xf numFmtId="0" fontId="15" fillId="0" borderId="0" xfId="2" applyFont="1" applyFill="1" applyAlignment="1" applyProtection="1">
      <alignment horizontal="left" indent="2"/>
    </xf>
    <xf numFmtId="0" fontId="12" fillId="0" borderId="0" xfId="2" applyFont="1" applyFill="1" applyBorder="1" applyAlignment="1" applyProtection="1">
      <alignment horizontal="left" indent="2"/>
    </xf>
    <xf numFmtId="0" fontId="12" fillId="3" borderId="0" xfId="2" applyFont="1" applyFill="1" applyBorder="1" applyAlignment="1">
      <alignment vertical="center"/>
    </xf>
    <xf numFmtId="0" fontId="12" fillId="3" borderId="8" xfId="2" applyFont="1" applyFill="1" applyBorder="1" applyAlignment="1">
      <alignment vertical="center"/>
    </xf>
    <xf numFmtId="0" fontId="0" fillId="0" borderId="0" xfId="0" applyFill="1" applyBorder="1" applyAlignment="1"/>
    <xf numFmtId="0" fontId="1" fillId="0" borderId="0" xfId="0" applyFont="1" applyFill="1" applyBorder="1" applyAlignment="1">
      <alignment vertical="center"/>
    </xf>
    <xf numFmtId="0" fontId="17" fillId="0" borderId="0" xfId="2" applyFont="1" applyFill="1" applyAlignment="1" applyProtection="1"/>
    <xf numFmtId="0" fontId="12" fillId="3" borderId="7" xfId="2" applyFont="1" applyFill="1" applyBorder="1" applyAlignment="1">
      <alignment vertical="center"/>
    </xf>
    <xf numFmtId="0" fontId="1" fillId="0" borderId="0" xfId="0" applyFont="1" applyBorder="1" applyProtection="1"/>
    <xf numFmtId="0" fontId="12" fillId="3" borderId="9" xfId="2" applyFont="1" applyFill="1" applyBorder="1" applyAlignment="1">
      <alignment vertical="center"/>
    </xf>
    <xf numFmtId="0" fontId="12" fillId="3" borderId="10" xfId="2" applyFont="1" applyFill="1" applyBorder="1" applyAlignment="1">
      <alignment vertical="center"/>
    </xf>
    <xf numFmtId="0" fontId="12" fillId="3" borderId="11" xfId="2" applyFont="1" applyFill="1" applyBorder="1" applyAlignment="1">
      <alignment vertical="center"/>
    </xf>
    <xf numFmtId="0" fontId="15" fillId="0" borderId="0" xfId="2" applyFont="1" applyFill="1" applyAlignment="1" applyProtection="1"/>
    <xf numFmtId="0" fontId="1" fillId="0" borderId="0" xfId="2" applyFont="1" applyFill="1" applyBorder="1" applyAlignment="1" applyProtection="1">
      <alignment wrapText="1"/>
    </xf>
    <xf numFmtId="0" fontId="1" fillId="2" borderId="13" xfId="0" applyFont="1" applyFill="1" applyBorder="1" applyProtection="1"/>
    <xf numFmtId="0" fontId="1" fillId="2" borderId="14" xfId="0" applyFont="1" applyFill="1" applyBorder="1" applyProtection="1"/>
    <xf numFmtId="0" fontId="1" fillId="2" borderId="15" xfId="0" applyFont="1" applyFill="1" applyBorder="1" applyProtection="1"/>
    <xf numFmtId="0" fontId="0" fillId="0" borderId="0" xfId="0" applyFill="1" applyBorder="1" applyProtection="1"/>
    <xf numFmtId="0" fontId="2" fillId="0" borderId="0" xfId="0" applyFont="1" applyFill="1" applyBorder="1" applyAlignment="1" applyProtection="1"/>
    <xf numFmtId="0" fontId="13" fillId="0" borderId="0" xfId="0" applyFont="1" applyFill="1" applyBorder="1" applyAlignment="1" applyProtection="1"/>
    <xf numFmtId="0" fontId="12" fillId="0" borderId="0" xfId="2" applyFont="1" applyFill="1" applyBorder="1" applyAlignment="1" applyProtection="1">
      <alignment vertical="center"/>
    </xf>
    <xf numFmtId="0" fontId="13" fillId="0" borderId="0" xfId="0" applyFont="1" applyFill="1" applyBorder="1" applyAlignment="1" applyProtection="1">
      <alignment vertical="center"/>
    </xf>
    <xf numFmtId="0" fontId="13" fillId="0" borderId="0" xfId="0" applyFont="1" applyBorder="1" applyAlignment="1" applyProtection="1"/>
    <xf numFmtId="0" fontId="0" fillId="0" borderId="0" xfId="0" applyBorder="1" applyAlignment="1" applyProtection="1"/>
    <xf numFmtId="0" fontId="1" fillId="0" borderId="0" xfId="0" applyFont="1" applyAlignment="1"/>
    <xf numFmtId="0" fontId="0" fillId="0" borderId="0" xfId="0" applyFill="1" applyAlignment="1"/>
    <xf numFmtId="0" fontId="17" fillId="2" borderId="16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0" fillId="2" borderId="17" xfId="0" applyFill="1" applyBorder="1" applyProtection="1"/>
    <xf numFmtId="0" fontId="0" fillId="0" borderId="0" xfId="0" applyFill="1" applyAlignment="1" applyProtection="1"/>
    <xf numFmtId="0" fontId="12" fillId="3" borderId="5" xfId="2" applyFont="1" applyFill="1" applyBorder="1" applyAlignment="1" applyProtection="1">
      <alignment vertical="center"/>
    </xf>
    <xf numFmtId="0" fontId="12" fillId="3" borderId="6" xfId="2" applyFont="1" applyFill="1" applyBorder="1" applyAlignment="1" applyProtection="1">
      <alignment vertical="center"/>
    </xf>
    <xf numFmtId="0" fontId="0" fillId="0" borderId="0" xfId="0" applyFill="1" applyBorder="1" applyAlignment="1" applyProtection="1"/>
    <xf numFmtId="0" fontId="1" fillId="2" borderId="16" xfId="0" applyFont="1" applyFill="1" applyBorder="1" applyProtection="1"/>
    <xf numFmtId="0" fontId="1" fillId="2" borderId="0" xfId="0" applyFont="1" applyFill="1" applyBorder="1" applyProtection="1"/>
    <xf numFmtId="0" fontId="1" fillId="2" borderId="18" xfId="0" applyFont="1" applyFill="1" applyBorder="1" applyProtection="1"/>
    <xf numFmtId="0" fontId="12" fillId="3" borderId="0" xfId="2" applyFont="1" applyFill="1" applyBorder="1" applyAlignment="1" applyProtection="1">
      <alignment vertical="center"/>
    </xf>
    <xf numFmtId="0" fontId="15" fillId="0" borderId="0" xfId="2" applyFont="1" applyFill="1" applyProtection="1"/>
    <xf numFmtId="0" fontId="1" fillId="0" borderId="0" xfId="2" applyFont="1" applyFill="1" applyProtection="1"/>
    <xf numFmtId="0" fontId="12" fillId="2" borderId="16" xfId="2" applyFont="1" applyFill="1" applyBorder="1" applyAlignment="1" applyProtection="1"/>
    <xf numFmtId="0" fontId="0" fillId="2" borderId="0" xfId="0" applyFill="1" applyBorder="1" applyAlignment="1" applyProtection="1"/>
    <xf numFmtId="0" fontId="12" fillId="3" borderId="10" xfId="2" applyFont="1" applyFill="1" applyBorder="1" applyAlignment="1" applyProtection="1">
      <alignment vertical="center"/>
    </xf>
    <xf numFmtId="0" fontId="12" fillId="3" borderId="11" xfId="2" applyFont="1" applyFill="1" applyBorder="1" applyAlignment="1" applyProtection="1">
      <alignment vertical="center"/>
    </xf>
    <xf numFmtId="0" fontId="0" fillId="2" borderId="19" xfId="0" applyFill="1" applyBorder="1" applyAlignment="1" applyProtection="1"/>
    <xf numFmtId="0" fontId="0" fillId="2" borderId="12" xfId="0" applyFill="1" applyBorder="1" applyAlignment="1" applyProtection="1"/>
    <xf numFmtId="0" fontId="0" fillId="2" borderId="17" xfId="0" applyFill="1" applyBorder="1" applyAlignment="1" applyProtection="1"/>
    <xf numFmtId="0" fontId="0" fillId="0" borderId="0" xfId="0" applyBorder="1" applyAlignment="1" applyProtection="1">
      <alignment vertical="top"/>
    </xf>
    <xf numFmtId="0" fontId="11" fillId="0" borderId="0" xfId="2" applyFont="1" applyFill="1" applyBorder="1" applyAlignment="1" applyProtection="1">
      <alignment vertical="center"/>
    </xf>
    <xf numFmtId="0" fontId="1" fillId="0" borderId="0" xfId="0" applyFont="1" applyFill="1" applyBorder="1" applyProtection="1"/>
    <xf numFmtId="0" fontId="0" fillId="0" borderId="0" xfId="0" applyFill="1" applyBorder="1" applyAlignment="1" applyProtection="1">
      <alignment vertical="top"/>
    </xf>
    <xf numFmtId="0" fontId="1" fillId="0" borderId="0" xfId="0" applyFont="1" applyFill="1" applyBorder="1" applyAlignment="1" applyProtection="1">
      <alignment vertical="center"/>
    </xf>
    <xf numFmtId="0" fontId="18" fillId="0" borderId="0" xfId="2" applyFont="1" applyFill="1" applyAlignment="1" applyProtection="1"/>
    <xf numFmtId="14" fontId="1" fillId="0" borderId="0" xfId="0" applyNumberFormat="1" applyFont="1"/>
    <xf numFmtId="0" fontId="17" fillId="0" borderId="20" xfId="2" applyFont="1" applyBorder="1" applyProtection="1"/>
    <xf numFmtId="0" fontId="17" fillId="0" borderId="21" xfId="2" applyFont="1" applyBorder="1" applyProtection="1"/>
    <xf numFmtId="39" fontId="19" fillId="5" borderId="22" xfId="2" applyNumberFormat="1" applyFont="1" applyFill="1" applyBorder="1" applyProtection="1">
      <protection locked="0"/>
    </xf>
    <xf numFmtId="0" fontId="20" fillId="0" borderId="0" xfId="0" applyFont="1"/>
    <xf numFmtId="0" fontId="11" fillId="0" borderId="28" xfId="2" applyFont="1" applyFill="1" applyBorder="1" applyAlignment="1" applyProtection="1">
      <alignment horizontal="center" vertical="center" wrapText="1"/>
    </xf>
    <xf numFmtId="0" fontId="20" fillId="0" borderId="0" xfId="0" applyFont="1" applyAlignment="1"/>
    <xf numFmtId="0" fontId="20" fillId="0" borderId="0" xfId="2" applyFont="1"/>
    <xf numFmtId="49" fontId="13" fillId="0" borderId="28" xfId="0" applyNumberFormat="1" applyFont="1" applyBorder="1" applyProtection="1">
      <protection locked="0"/>
    </xf>
    <xf numFmtId="49" fontId="13" fillId="0" borderId="28" xfId="2" applyNumberFormat="1" applyFont="1" applyBorder="1" applyAlignment="1" applyProtection="1">
      <alignment horizontal="center"/>
      <protection locked="0"/>
    </xf>
    <xf numFmtId="165" fontId="13" fillId="10" borderId="28" xfId="2" applyNumberFormat="1" applyFont="1" applyFill="1" applyBorder="1" applyAlignment="1" applyProtection="1">
      <alignment horizontal="left"/>
    </xf>
    <xf numFmtId="164" fontId="23" fillId="0" borderId="32" xfId="1" applyNumberFormat="1" applyFont="1" applyBorder="1" applyAlignment="1" applyProtection="1">
      <alignment horizontal="center"/>
      <protection locked="0"/>
    </xf>
    <xf numFmtId="166" fontId="23" fillId="0" borderId="32" xfId="1" applyNumberFormat="1" applyFont="1" applyBorder="1" applyAlignment="1" applyProtection="1">
      <alignment horizontal="center"/>
    </xf>
    <xf numFmtId="165" fontId="13" fillId="0" borderId="28" xfId="2" applyNumberFormat="1" applyFont="1" applyFill="1" applyBorder="1" applyAlignment="1" applyProtection="1">
      <alignment horizontal="left"/>
      <protection locked="0"/>
    </xf>
    <xf numFmtId="165" fontId="13" fillId="11" borderId="28" xfId="2" applyNumberFormat="1" applyFont="1" applyFill="1" applyBorder="1" applyAlignment="1" applyProtection="1">
      <alignment horizontal="left"/>
    </xf>
    <xf numFmtId="39" fontId="24" fillId="12" borderId="28" xfId="2" applyNumberFormat="1" applyFont="1" applyFill="1" applyBorder="1" applyProtection="1"/>
    <xf numFmtId="39" fontId="13" fillId="12" borderId="28" xfId="2" applyNumberFormat="1" applyFont="1" applyFill="1" applyBorder="1" applyProtection="1"/>
    <xf numFmtId="39" fontId="0" fillId="0" borderId="0" xfId="0" applyNumberFormat="1" applyAlignment="1"/>
    <xf numFmtId="0" fontId="3" fillId="0" borderId="0" xfId="2" applyFont="1" applyProtection="1"/>
    <xf numFmtId="0" fontId="3" fillId="0" borderId="0" xfId="2" applyFont="1" applyAlignment="1" applyProtection="1">
      <alignment horizontal="center"/>
    </xf>
    <xf numFmtId="0" fontId="1" fillId="0" borderId="0" xfId="2" applyFont="1" applyProtection="1"/>
    <xf numFmtId="0" fontId="1" fillId="0" borderId="0" xfId="2" applyFont="1" applyAlignment="1" applyProtection="1">
      <alignment horizontal="center"/>
    </xf>
    <xf numFmtId="10" fontId="1" fillId="0" borderId="0" xfId="0" applyNumberFormat="1" applyFont="1"/>
    <xf numFmtId="167" fontId="1" fillId="0" borderId="0" xfId="2" applyNumberFormat="1" applyFont="1" applyAlignment="1" applyProtection="1">
      <alignment horizontal="center"/>
    </xf>
    <xf numFmtId="0" fontId="1" fillId="0" borderId="0" xfId="2" quotePrefix="1" applyFont="1" applyProtection="1"/>
    <xf numFmtId="39" fontId="17" fillId="3" borderId="29" xfId="2" applyNumberFormat="1" applyFont="1" applyFill="1" applyBorder="1" applyAlignment="1" applyProtection="1"/>
    <xf numFmtId="0" fontId="17" fillId="0" borderId="0" xfId="0" applyFont="1"/>
    <xf numFmtId="0" fontId="0" fillId="0" borderId="35" xfId="0" applyBorder="1" applyAlignment="1"/>
    <xf numFmtId="0" fontId="17" fillId="0" borderId="0" xfId="2" applyFont="1"/>
    <xf numFmtId="0" fontId="25" fillId="0" borderId="0" xfId="0" applyFont="1" applyAlignment="1" applyProtection="1"/>
    <xf numFmtId="0" fontId="1" fillId="0" borderId="0" xfId="0" applyFont="1" applyFill="1" applyBorder="1" applyAlignment="1" applyProtection="1">
      <alignment horizontal="centerContinuous"/>
    </xf>
    <xf numFmtId="0" fontId="0" fillId="0" borderId="0" xfId="0" applyFill="1" applyBorder="1" applyAlignment="1" applyProtection="1">
      <alignment horizontal="left" indent="1"/>
    </xf>
    <xf numFmtId="0" fontId="0" fillId="0" borderId="0" xfId="0" applyFill="1" applyBorder="1" applyAlignment="1" applyProtection="1">
      <alignment horizontal="centerContinuous" vertical="center"/>
    </xf>
    <xf numFmtId="0" fontId="17" fillId="4" borderId="36" xfId="0" applyFont="1" applyFill="1" applyBorder="1" applyAlignment="1" applyProtection="1">
      <alignment horizontal="center" vertical="center"/>
    </xf>
    <xf numFmtId="0" fontId="17" fillId="4" borderId="37" xfId="0" applyFont="1" applyFill="1" applyBorder="1" applyAlignment="1" applyProtection="1">
      <alignment horizontal="center" vertical="center"/>
    </xf>
    <xf numFmtId="0" fontId="17" fillId="4" borderId="37" xfId="0" applyFont="1" applyFill="1" applyBorder="1" applyAlignment="1" applyProtection="1">
      <alignment horizontal="center" vertical="center" wrapText="1"/>
    </xf>
    <xf numFmtId="0" fontId="17" fillId="4" borderId="38" xfId="0" applyFont="1" applyFill="1" applyBorder="1" applyAlignment="1" applyProtection="1">
      <alignment horizontal="center" vertical="center"/>
    </xf>
    <xf numFmtId="0" fontId="0" fillId="0" borderId="16" xfId="0" applyFill="1" applyBorder="1" applyAlignment="1" applyProtection="1">
      <alignment horizontal="centerContinuous" vertical="center"/>
    </xf>
    <xf numFmtId="0" fontId="0" fillId="0" borderId="15" xfId="0" applyFill="1" applyBorder="1" applyAlignment="1" applyProtection="1">
      <alignment horizontal="centerContinuous" vertical="center"/>
    </xf>
    <xf numFmtId="0" fontId="1" fillId="0" borderId="0" xfId="0" applyFont="1" applyAlignment="1" applyProtection="1">
      <alignment horizontal="left" indent="2"/>
    </xf>
    <xf numFmtId="0" fontId="0" fillId="0" borderId="16" xfId="0" applyFill="1" applyBorder="1" applyAlignment="1" applyProtection="1">
      <alignment horizontal="left"/>
    </xf>
    <xf numFmtId="0" fontId="1" fillId="0" borderId="0" xfId="0" applyFont="1" applyFill="1" applyBorder="1" applyAlignment="1" applyProtection="1"/>
    <xf numFmtId="0" fontId="0" fillId="0" borderId="0" xfId="0" applyFill="1" applyBorder="1" applyAlignment="1" applyProtection="1">
      <alignment horizontal="left"/>
    </xf>
    <xf numFmtId="0" fontId="0" fillId="0" borderId="18" xfId="0" applyFill="1" applyBorder="1" applyAlignment="1" applyProtection="1"/>
    <xf numFmtId="0" fontId="1" fillId="0" borderId="16" xfId="0" applyFont="1" applyFill="1" applyBorder="1" applyAlignment="1" applyProtection="1"/>
    <xf numFmtId="0" fontId="1" fillId="0" borderId="18" xfId="0" applyFont="1" applyFill="1" applyBorder="1" applyAlignment="1" applyProtection="1"/>
    <xf numFmtId="0" fontId="1" fillId="0" borderId="16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0" fillId="0" borderId="0" xfId="0" applyBorder="1" applyAlignment="1"/>
    <xf numFmtId="0" fontId="1" fillId="0" borderId="16" xfId="0" applyFont="1" applyBorder="1" applyAlignment="1" applyProtection="1"/>
    <xf numFmtId="0" fontId="0" fillId="0" borderId="14" xfId="0" applyFill="1" applyBorder="1" applyAlignment="1" applyProtection="1">
      <alignment horizontal="left"/>
    </xf>
    <xf numFmtId="0" fontId="1" fillId="0" borderId="15" xfId="0" applyFont="1" applyFill="1" applyBorder="1" applyAlignment="1" applyProtection="1"/>
    <xf numFmtId="0" fontId="0" fillId="0" borderId="0" xfId="0" applyFill="1" applyBorder="1" applyAlignment="1" applyProtection="1">
      <alignment horizontal="left" indent="5"/>
    </xf>
    <xf numFmtId="0" fontId="1" fillId="0" borderId="0" xfId="0" applyFont="1" applyAlignment="1" applyProtection="1">
      <alignment horizontal="left"/>
    </xf>
    <xf numFmtId="0" fontId="1" fillId="0" borderId="0" xfId="0" applyFont="1" applyBorder="1" applyAlignment="1" applyProtection="1"/>
    <xf numFmtId="0" fontId="1" fillId="0" borderId="18" xfId="0" applyFont="1" applyBorder="1" applyAlignment="1" applyProtection="1"/>
    <xf numFmtId="0" fontId="0" fillId="0" borderId="19" xfId="0" applyFill="1" applyBorder="1" applyAlignment="1" applyProtection="1"/>
    <xf numFmtId="0" fontId="0" fillId="0" borderId="12" xfId="0" applyFill="1" applyBorder="1" applyAlignment="1" applyProtection="1"/>
    <xf numFmtId="0" fontId="0" fillId="0" borderId="17" xfId="0" applyFill="1" applyBorder="1" applyAlignment="1" applyProtection="1"/>
    <xf numFmtId="165" fontId="27" fillId="10" borderId="43" xfId="0" applyNumberFormat="1" applyFont="1" applyFill="1" applyBorder="1" applyAlignment="1" applyProtection="1">
      <alignment horizontal="center"/>
    </xf>
    <xf numFmtId="165" fontId="27" fillId="0" borderId="44" xfId="0" applyNumberFormat="1" applyFont="1" applyFill="1" applyBorder="1" applyAlignment="1" applyProtection="1">
      <alignment horizontal="center"/>
    </xf>
    <xf numFmtId="165" fontId="27" fillId="0" borderId="45" xfId="0" applyNumberFormat="1" applyFont="1" applyFill="1" applyBorder="1" applyAlignment="1" applyProtection="1">
      <alignment horizontal="center"/>
    </xf>
    <xf numFmtId="0" fontId="17" fillId="0" borderId="0" xfId="0" applyFont="1" applyFill="1" applyAlignment="1">
      <alignment horizontal="center"/>
    </xf>
    <xf numFmtId="0" fontId="10" fillId="0" borderId="0" xfId="0" applyFont="1" applyAlignment="1"/>
    <xf numFmtId="0" fontId="17" fillId="0" borderId="0" xfId="0" applyFont="1" applyFill="1" applyBorder="1" applyAlignment="1">
      <alignment horizontal="center"/>
    </xf>
    <xf numFmtId="165" fontId="1" fillId="0" borderId="0" xfId="0" applyNumberFormat="1" applyFont="1"/>
    <xf numFmtId="39" fontId="1" fillId="0" borderId="0" xfId="0" applyNumberFormat="1" applyFont="1"/>
    <xf numFmtId="0" fontId="1" fillId="0" borderId="0" xfId="0" applyFont="1" applyBorder="1"/>
    <xf numFmtId="165" fontId="1" fillId="0" borderId="0" xfId="0" applyNumberFormat="1" applyFont="1" applyBorder="1"/>
    <xf numFmtId="39" fontId="1" fillId="0" borderId="0" xfId="0" applyNumberFormat="1" applyFont="1" applyBorder="1"/>
    <xf numFmtId="165" fontId="17" fillId="0" borderId="0" xfId="0" applyNumberFormat="1" applyFont="1" applyFill="1" applyBorder="1" applyAlignment="1"/>
    <xf numFmtId="0" fontId="17" fillId="0" borderId="0" xfId="2" applyFont="1" applyProtection="1"/>
    <xf numFmtId="0" fontId="1" fillId="0" borderId="14" xfId="0" applyFont="1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Alignment="1"/>
    <xf numFmtId="0" fontId="9" fillId="0" borderId="0" xfId="0" applyFont="1" applyAlignment="1" applyProtection="1">
      <alignment horizontal="left" wrapText="1" indent="7"/>
    </xf>
    <xf numFmtId="0" fontId="10" fillId="0" borderId="0" xfId="0" applyFont="1" applyAlignment="1">
      <alignment horizontal="left" wrapText="1" indent="7"/>
    </xf>
    <xf numFmtId="0" fontId="11" fillId="3" borderId="4" xfId="0" applyFont="1" applyFill="1" applyBorder="1" applyAlignment="1" applyProtection="1">
      <alignment vertical="top" wrapText="1"/>
    </xf>
    <xf numFmtId="0" fontId="0" fillId="0" borderId="5" xfId="0" applyBorder="1" applyAlignment="1">
      <alignment wrapText="1"/>
    </xf>
    <xf numFmtId="0" fontId="0" fillId="0" borderId="7" xfId="0" applyBorder="1" applyAlignment="1">
      <alignment wrapText="1"/>
    </xf>
    <xf numFmtId="0" fontId="0" fillId="0" borderId="0" xfId="0" applyBorder="1" applyAlignment="1">
      <alignment wrapText="1"/>
    </xf>
    <xf numFmtId="1" fontId="14" fillId="0" borderId="7" xfId="0" applyNumberFormat="1" applyFont="1" applyFill="1" applyBorder="1" applyAlignment="1">
      <alignment horizontal="center" vertical="center"/>
    </xf>
    <xf numFmtId="1" fontId="14" fillId="0" borderId="0" xfId="0" applyNumberFormat="1" applyFont="1" applyFill="1" applyBorder="1" applyAlignment="1">
      <alignment horizontal="center" vertical="center"/>
    </xf>
    <xf numFmtId="0" fontId="17" fillId="4" borderId="1" xfId="0" applyFon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22" fillId="13" borderId="12" xfId="0" applyFont="1" applyFill="1" applyBorder="1" applyAlignment="1" applyProtection="1">
      <protection locked="0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12" xfId="2" applyFont="1" applyFill="1" applyBorder="1" applyAlignment="1" applyProtection="1">
      <protection locked="0"/>
    </xf>
    <xf numFmtId="0" fontId="2" fillId="0" borderId="12" xfId="0" applyFont="1" applyBorder="1" applyAlignment="1" applyProtection="1">
      <protection locked="0"/>
    </xf>
    <xf numFmtId="0" fontId="1" fillId="0" borderId="0" xfId="2" applyFont="1" applyFill="1" applyBorder="1" applyAlignment="1" applyProtection="1"/>
    <xf numFmtId="0" fontId="0" fillId="0" borderId="0" xfId="0" applyFill="1" applyAlignment="1"/>
    <xf numFmtId="0" fontId="0" fillId="0" borderId="24" xfId="0" applyFill="1" applyBorder="1" applyAlignment="1"/>
    <xf numFmtId="0" fontId="1" fillId="0" borderId="0" xfId="2" applyFont="1" applyFill="1" applyAlignment="1"/>
    <xf numFmtId="0" fontId="1" fillId="0" borderId="23" xfId="2" applyFont="1" applyFill="1" applyBorder="1" applyAlignment="1"/>
    <xf numFmtId="0" fontId="22" fillId="9" borderId="29" xfId="2" applyFont="1" applyFill="1" applyBorder="1" applyAlignment="1" applyProtection="1">
      <alignment horizontal="center" vertical="center"/>
    </xf>
    <xf numFmtId="0" fontId="22" fillId="9" borderId="35" xfId="2" applyFont="1" applyFill="1" applyBorder="1" applyAlignment="1" applyProtection="1">
      <alignment horizontal="center" vertical="center"/>
    </xf>
    <xf numFmtId="165" fontId="13" fillId="0" borderId="32" xfId="2" applyNumberFormat="1" applyFont="1" applyFill="1" applyBorder="1" applyAlignment="1" applyProtection="1">
      <alignment horizontal="left" wrapText="1"/>
      <protection locked="0"/>
    </xf>
    <xf numFmtId="165" fontId="13" fillId="0" borderId="34" xfId="2" applyNumberFormat="1" applyFont="1" applyFill="1" applyBorder="1" applyAlignment="1" applyProtection="1">
      <alignment horizontal="left" wrapText="1"/>
      <protection locked="0"/>
    </xf>
    <xf numFmtId="165" fontId="13" fillId="0" borderId="33" xfId="2" applyNumberFormat="1" applyFont="1" applyFill="1" applyBorder="1" applyAlignment="1" applyProtection="1">
      <alignment horizontal="left" wrapText="1"/>
      <protection locked="0"/>
    </xf>
    <xf numFmtId="14" fontId="13" fillId="0" borderId="32" xfId="2" applyNumberFormat="1" applyFont="1" applyBorder="1" applyAlignment="1" applyProtection="1">
      <alignment horizontal="left" wrapText="1"/>
      <protection locked="0"/>
    </xf>
    <xf numFmtId="0" fontId="13" fillId="0" borderId="34" xfId="0" applyFont="1" applyBorder="1" applyAlignment="1" applyProtection="1">
      <alignment horizontal="left" wrapText="1"/>
      <protection locked="0"/>
    </xf>
    <xf numFmtId="0" fontId="13" fillId="0" borderId="33" xfId="0" applyFont="1" applyBorder="1" applyAlignment="1" applyProtection="1">
      <alignment horizontal="left" wrapText="1"/>
      <protection locked="0"/>
    </xf>
    <xf numFmtId="0" fontId="13" fillId="0" borderId="32" xfId="0" applyFont="1" applyBorder="1" applyAlignment="1" applyProtection="1">
      <alignment horizontal="center" wrapText="1"/>
      <protection locked="0"/>
    </xf>
    <xf numFmtId="0" fontId="13" fillId="0" borderId="33" xfId="0" applyFont="1" applyBorder="1" applyAlignment="1" applyProtection="1">
      <alignment horizontal="center" wrapText="1"/>
      <protection locked="0"/>
    </xf>
    <xf numFmtId="0" fontId="13" fillId="0" borderId="32" xfId="2" applyFont="1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164" fontId="23" fillId="0" borderId="32" xfId="1" applyNumberFormat="1" applyFont="1" applyBorder="1" applyAlignment="1" applyProtection="1">
      <alignment horizontal="center"/>
      <protection locked="0"/>
    </xf>
    <xf numFmtId="164" fontId="23" fillId="0" borderId="33" xfId="1" applyNumberFormat="1" applyFont="1" applyBorder="1" applyAlignment="1" applyProtection="1">
      <alignment horizontal="center"/>
      <protection locked="0"/>
    </xf>
    <xf numFmtId="0" fontId="13" fillId="0" borderId="34" xfId="0" applyFont="1" applyBorder="1" applyAlignment="1" applyProtection="1">
      <alignment horizontal="center" wrapText="1"/>
      <protection locked="0"/>
    </xf>
    <xf numFmtId="0" fontId="0" fillId="0" borderId="34" xfId="0" applyBorder="1" applyAlignment="1" applyProtection="1">
      <alignment horizontal="center" wrapText="1"/>
      <protection locked="0"/>
    </xf>
    <xf numFmtId="0" fontId="13" fillId="0" borderId="32" xfId="0" applyFont="1" applyFill="1" applyBorder="1" applyAlignment="1" applyProtection="1">
      <alignment horizontal="center" wrapText="1"/>
      <protection locked="0"/>
    </xf>
    <xf numFmtId="0" fontId="13" fillId="0" borderId="33" xfId="0" applyFont="1" applyFill="1" applyBorder="1" applyAlignment="1" applyProtection="1">
      <alignment horizontal="center" wrapText="1"/>
      <protection locked="0"/>
    </xf>
    <xf numFmtId="0" fontId="11" fillId="0" borderId="25" xfId="0" applyFont="1" applyBorder="1" applyAlignment="1">
      <alignment horizontal="center" vertical="center" wrapText="1"/>
    </xf>
    <xf numFmtId="0" fontId="11" fillId="0" borderId="26" xfId="0" applyFont="1" applyBorder="1"/>
    <xf numFmtId="0" fontId="11" fillId="0" borderId="27" xfId="0" applyFont="1" applyBorder="1"/>
    <xf numFmtId="0" fontId="11" fillId="0" borderId="30" xfId="0" applyFont="1" applyBorder="1"/>
    <xf numFmtId="0" fontId="11" fillId="0" borderId="24" xfId="0" applyFont="1" applyBorder="1"/>
    <xf numFmtId="0" fontId="11" fillId="0" borderId="31" xfId="0" applyFont="1" applyBorder="1"/>
    <xf numFmtId="0" fontId="11" fillId="0" borderId="25" xfId="2" applyFont="1" applyBorder="1" applyAlignment="1" applyProtection="1">
      <alignment horizontal="center" vertical="center" wrapText="1"/>
    </xf>
    <xf numFmtId="0" fontId="2" fillId="0" borderId="26" xfId="0" applyFont="1" applyBorder="1" applyAlignment="1"/>
    <xf numFmtId="0" fontId="2" fillId="0" borderId="27" xfId="0" applyFont="1" applyBorder="1" applyAlignment="1"/>
    <xf numFmtId="0" fontId="2" fillId="0" borderId="30" xfId="0" applyFont="1" applyBorder="1" applyAlignment="1"/>
    <xf numFmtId="0" fontId="2" fillId="0" borderId="24" xfId="0" applyFont="1" applyBorder="1" applyAlignment="1"/>
    <xf numFmtId="0" fontId="2" fillId="0" borderId="31" xfId="0" applyFont="1" applyBorder="1" applyAlignment="1"/>
    <xf numFmtId="0" fontId="11" fillId="0" borderId="25" xfId="2" applyFont="1" applyBorder="1" applyAlignment="1" applyProtection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11" fillId="0" borderId="30" xfId="2" applyFont="1" applyBorder="1" applyAlignment="1" applyProtection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1" fillId="6" borderId="28" xfId="2" applyFont="1" applyFill="1" applyBorder="1" applyAlignment="1" applyProtection="1">
      <alignment horizontal="center" vertical="center" wrapText="1"/>
    </xf>
    <xf numFmtId="0" fontId="22" fillId="9" borderId="29" xfId="2" applyFont="1" applyFill="1" applyBorder="1" applyAlignment="1" applyProtection="1">
      <alignment horizontal="center" vertical="center" wrapText="1"/>
    </xf>
    <xf numFmtId="0" fontId="22" fillId="9" borderId="35" xfId="2" applyFont="1" applyFill="1" applyBorder="1" applyAlignment="1" applyProtection="1">
      <alignment horizontal="center" vertical="center" wrapText="1"/>
    </xf>
    <xf numFmtId="0" fontId="11" fillId="0" borderId="32" xfId="2" applyFont="1" applyBorder="1" applyAlignment="1" applyProtection="1">
      <alignment horizontal="center" vertical="center" wrapText="1"/>
    </xf>
    <xf numFmtId="0" fontId="2" fillId="0" borderId="33" xfId="0" applyFont="1" applyBorder="1" applyAlignment="1"/>
    <xf numFmtId="0" fontId="2" fillId="0" borderId="33" xfId="0" applyFont="1" applyBorder="1" applyAlignment="1">
      <alignment horizontal="center" vertical="center" wrapText="1"/>
    </xf>
    <xf numFmtId="0" fontId="11" fillId="0" borderId="32" xfId="2" applyFont="1" applyFill="1" applyBorder="1" applyAlignment="1" applyProtection="1">
      <alignment horizontal="center" vertical="center"/>
    </xf>
    <xf numFmtId="0" fontId="11" fillId="0" borderId="34" xfId="2" applyFont="1" applyFill="1" applyBorder="1" applyAlignment="1" applyProtection="1">
      <alignment horizontal="center" vertical="center"/>
    </xf>
    <xf numFmtId="0" fontId="11" fillId="0" borderId="33" xfId="2" applyFont="1" applyFill="1" applyBorder="1" applyAlignment="1" applyProtection="1">
      <alignment horizontal="center" vertical="center"/>
    </xf>
    <xf numFmtId="0" fontId="11" fillId="0" borderId="28" xfId="2" applyFont="1" applyFill="1" applyBorder="1" applyAlignment="1" applyProtection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1" fillId="0" borderId="26" xfId="2" applyFont="1" applyFill="1" applyBorder="1" applyAlignment="1" applyProtection="1">
      <alignment horizontal="center" vertical="center" wrapText="1"/>
    </xf>
    <xf numFmtId="0" fontId="21" fillId="7" borderId="28" xfId="2" applyFont="1" applyFill="1" applyBorder="1" applyAlignment="1" applyProtection="1">
      <alignment horizontal="center" vertical="center"/>
    </xf>
    <xf numFmtId="0" fontId="21" fillId="8" borderId="28" xfId="2" applyFont="1" applyFill="1" applyBorder="1" applyAlignment="1" applyProtection="1">
      <alignment horizontal="center" vertical="center"/>
    </xf>
    <xf numFmtId="14" fontId="13" fillId="0" borderId="34" xfId="2" applyNumberFormat="1" applyFont="1" applyBorder="1" applyAlignment="1" applyProtection="1">
      <alignment horizontal="left" wrapText="1"/>
      <protection locked="0"/>
    </xf>
    <xf numFmtId="14" fontId="13" fillId="0" borderId="33" xfId="2" applyNumberFormat="1" applyFont="1" applyBorder="1" applyAlignment="1" applyProtection="1">
      <alignment horizontal="left" wrapText="1"/>
      <protection locked="0"/>
    </xf>
    <xf numFmtId="0" fontId="22" fillId="3" borderId="25" xfId="2" applyFont="1" applyFill="1" applyBorder="1" applyAlignment="1" applyProtection="1">
      <alignment horizontal="right"/>
    </xf>
    <xf numFmtId="0" fontId="20" fillId="0" borderId="26" xfId="0" applyFont="1" applyBorder="1" applyAlignment="1">
      <alignment horizontal="right"/>
    </xf>
    <xf numFmtId="0" fontId="20" fillId="0" borderId="27" xfId="0" applyFont="1" applyBorder="1" applyAlignment="1">
      <alignment horizontal="right"/>
    </xf>
    <xf numFmtId="0" fontId="20" fillId="0" borderId="30" xfId="0" applyFont="1" applyBorder="1" applyAlignment="1">
      <alignment horizontal="right"/>
    </xf>
    <xf numFmtId="0" fontId="20" fillId="0" borderId="24" xfId="0" applyFont="1" applyBorder="1" applyAlignment="1">
      <alignment horizontal="right"/>
    </xf>
    <xf numFmtId="0" fontId="20" fillId="0" borderId="31" xfId="0" applyFont="1" applyBorder="1" applyAlignment="1">
      <alignment horizontal="right"/>
    </xf>
    <xf numFmtId="164" fontId="11" fillId="3" borderId="25" xfId="2" applyNumberFormat="1" applyFont="1" applyFill="1" applyBorder="1" applyAlignment="1" applyProtection="1">
      <alignment horizontal="left" wrapText="1"/>
    </xf>
    <xf numFmtId="164" fontId="0" fillId="0" borderId="27" xfId="0" applyNumberFormat="1" applyBorder="1" applyAlignment="1">
      <alignment horizontal="left" wrapText="1"/>
    </xf>
    <xf numFmtId="164" fontId="2" fillId="0" borderId="30" xfId="0" applyNumberFormat="1" applyFont="1" applyBorder="1" applyAlignment="1">
      <alignment horizontal="left" wrapText="1"/>
    </xf>
    <xf numFmtId="164" fontId="0" fillId="0" borderId="31" xfId="0" applyNumberFormat="1" applyBorder="1" applyAlignment="1">
      <alignment horizontal="left" wrapText="1"/>
    </xf>
    <xf numFmtId="165" fontId="11" fillId="3" borderId="25" xfId="2" applyNumberFormat="1" applyFont="1" applyFill="1" applyBorder="1" applyAlignment="1" applyProtection="1">
      <alignment horizontal="left" wrapText="1"/>
    </xf>
    <xf numFmtId="165" fontId="2" fillId="0" borderId="30" xfId="0" applyNumberFormat="1" applyFont="1" applyBorder="1" applyAlignment="1">
      <alignment horizontal="left" wrapText="1"/>
    </xf>
    <xf numFmtId="49" fontId="11" fillId="3" borderId="25" xfId="2" applyNumberFormat="1" applyFont="1" applyFill="1" applyBorder="1" applyAlignment="1" applyProtection="1">
      <alignment horizontal="left" wrapText="1"/>
    </xf>
    <xf numFmtId="49" fontId="0" fillId="0" borderId="26" xfId="0" applyNumberFormat="1" applyBorder="1" applyAlignment="1">
      <alignment horizontal="left" wrapText="1"/>
    </xf>
    <xf numFmtId="49" fontId="0" fillId="0" borderId="27" xfId="0" applyNumberFormat="1" applyBorder="1" applyAlignment="1">
      <alignment horizontal="left" wrapText="1"/>
    </xf>
    <xf numFmtId="49" fontId="2" fillId="0" borderId="30" xfId="0" applyNumberFormat="1" applyFont="1" applyBorder="1" applyAlignment="1">
      <alignment horizontal="left" wrapText="1"/>
    </xf>
    <xf numFmtId="49" fontId="0" fillId="0" borderId="24" xfId="0" applyNumberFormat="1" applyBorder="1" applyAlignment="1">
      <alignment horizontal="left" wrapText="1"/>
    </xf>
    <xf numFmtId="49" fontId="0" fillId="0" borderId="31" xfId="0" applyNumberFormat="1" applyBorder="1" applyAlignment="1">
      <alignment horizontal="left" wrapText="1"/>
    </xf>
    <xf numFmtId="165" fontId="11" fillId="3" borderId="25" xfId="2" applyNumberFormat="1" applyFont="1" applyFill="1" applyBorder="1" applyAlignment="1" applyProtection="1">
      <alignment horizontal="left"/>
    </xf>
    <xf numFmtId="165" fontId="2" fillId="0" borderId="26" xfId="0" applyNumberFormat="1" applyFont="1" applyBorder="1" applyAlignment="1">
      <alignment horizontal="left"/>
    </xf>
    <xf numFmtId="165" fontId="2" fillId="0" borderId="27" xfId="0" applyNumberFormat="1" applyFont="1" applyBorder="1" applyAlignment="1">
      <alignment horizontal="left"/>
    </xf>
    <xf numFmtId="165" fontId="2" fillId="0" borderId="30" xfId="0" applyNumberFormat="1" applyFont="1" applyBorder="1" applyAlignment="1">
      <alignment horizontal="left"/>
    </xf>
    <xf numFmtId="165" fontId="2" fillId="0" borderId="24" xfId="0" applyNumberFormat="1" applyFont="1" applyBorder="1" applyAlignment="1">
      <alignment horizontal="left"/>
    </xf>
    <xf numFmtId="165" fontId="2" fillId="0" borderId="31" xfId="0" applyNumberFormat="1" applyFont="1" applyBorder="1" applyAlignment="1">
      <alignment horizontal="left"/>
    </xf>
    <xf numFmtId="39" fontId="17" fillId="3" borderId="29" xfId="2" applyNumberFormat="1" applyFont="1" applyFill="1" applyBorder="1" applyAlignment="1" applyProtection="1"/>
    <xf numFmtId="39" fontId="17" fillId="3" borderId="35" xfId="2" applyNumberFormat="1" applyFont="1" applyFill="1" applyBorder="1" applyAlignment="1" applyProtection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4" borderId="37" xfId="0" applyFont="1" applyFill="1" applyBorder="1" applyAlignment="1" applyProtection="1">
      <alignment horizontal="center" vertical="center"/>
    </xf>
    <xf numFmtId="0" fontId="0" fillId="0" borderId="37" xfId="0" applyBorder="1" applyAlignment="1">
      <alignment vertical="center"/>
    </xf>
    <xf numFmtId="0" fontId="1" fillId="0" borderId="0" xfId="0" applyFont="1" applyBorder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12" xfId="0" applyBorder="1" applyAlignment="1" applyProtection="1">
      <protection locked="0"/>
    </xf>
    <xf numFmtId="165" fontId="26" fillId="10" borderId="39" xfId="0" applyNumberFormat="1" applyFont="1" applyFill="1" applyBorder="1" applyAlignment="1" applyProtection="1">
      <alignment horizontal="center"/>
    </xf>
    <xf numFmtId="165" fontId="26" fillId="10" borderId="41" xfId="0" applyNumberFormat="1" applyFont="1" applyFill="1" applyBorder="1" applyAlignment="1" applyProtection="1">
      <alignment horizontal="center"/>
    </xf>
    <xf numFmtId="165" fontId="26" fillId="0" borderId="0" xfId="0" applyNumberFormat="1" applyFont="1" applyFill="1" applyBorder="1" applyAlignment="1" applyProtection="1">
      <alignment horizontal="center"/>
    </xf>
    <xf numFmtId="165" fontId="26" fillId="0" borderId="12" xfId="0" applyNumberFormat="1" applyFont="1" applyFill="1" applyBorder="1" applyAlignment="1" applyProtection="1">
      <alignment horizontal="center"/>
    </xf>
    <xf numFmtId="165" fontId="11" fillId="3" borderId="29" xfId="2" applyNumberFormat="1" applyFont="1" applyFill="1" applyBorder="1" applyAlignment="1" applyProtection="1">
      <alignment horizontal="left"/>
    </xf>
    <xf numFmtId="165" fontId="2" fillId="0" borderId="35" xfId="0" applyNumberFormat="1" applyFont="1" applyBorder="1" applyAlignment="1">
      <alignment horizontal="left"/>
    </xf>
    <xf numFmtId="165" fontId="11" fillId="3" borderId="29" xfId="2" applyNumberFormat="1" applyFont="1" applyFill="1" applyBorder="1" applyAlignment="1" applyProtection="1">
      <alignment horizontal="left" wrapText="1"/>
    </xf>
    <xf numFmtId="165" fontId="2" fillId="0" borderId="35" xfId="0" applyNumberFormat="1" applyFont="1" applyBorder="1" applyAlignment="1">
      <alignment horizontal="left" wrapText="1"/>
    </xf>
    <xf numFmtId="0" fontId="0" fillId="0" borderId="12" xfId="0" applyFill="1" applyBorder="1" applyAlignment="1" applyProtection="1">
      <alignment horizontal="left"/>
    </xf>
    <xf numFmtId="0" fontId="0" fillId="0" borderId="17" xfId="0" applyBorder="1" applyAlignment="1"/>
    <xf numFmtId="165" fontId="26" fillId="0" borderId="40" xfId="0" applyNumberFormat="1" applyFont="1" applyFill="1" applyBorder="1" applyAlignment="1" applyProtection="1"/>
    <xf numFmtId="0" fontId="0" fillId="0" borderId="42" xfId="0" applyBorder="1" applyAlignment="1"/>
    <xf numFmtId="165" fontId="26" fillId="0" borderId="0" xfId="0" applyNumberFormat="1" applyFont="1" applyFill="1" applyBorder="1" applyAlignment="1" applyProtection="1"/>
    <xf numFmtId="0" fontId="0" fillId="0" borderId="12" xfId="0" applyBorder="1" applyAlignment="1"/>
    <xf numFmtId="0" fontId="13" fillId="0" borderId="0" xfId="0" applyFont="1" applyBorder="1" applyAlignment="1" applyProtection="1">
      <alignment wrapText="1"/>
      <protection locked="0"/>
    </xf>
    <xf numFmtId="0" fontId="13" fillId="0" borderId="0" xfId="0" applyFont="1" applyAlignment="1" applyProtection="1">
      <protection locked="0"/>
    </xf>
    <xf numFmtId="0" fontId="13" fillId="0" borderId="12" xfId="0" applyFont="1" applyBorder="1" applyAlignment="1" applyProtection="1">
      <protection locked="0"/>
    </xf>
    <xf numFmtId="14" fontId="1" fillId="0" borderId="0" xfId="0" applyNumberFormat="1" applyFont="1" applyAlignment="1" applyProtection="1">
      <protection locked="0"/>
    </xf>
    <xf numFmtId="0" fontId="22" fillId="13" borderId="12" xfId="0" applyFont="1" applyFill="1" applyBorder="1" applyAlignment="1"/>
    <xf numFmtId="15" fontId="1" fillId="0" borderId="12" xfId="0" applyNumberFormat="1" applyFont="1" applyBorder="1" applyAlignment="1" applyProtection="1">
      <protection locked="0"/>
    </xf>
    <xf numFmtId="165" fontId="27" fillId="0" borderId="44" xfId="0" applyNumberFormat="1" applyFont="1" applyFill="1" applyBorder="1" applyAlignment="1" applyProtection="1">
      <alignment horizontal="center"/>
    </xf>
    <xf numFmtId="0" fontId="1" fillId="0" borderId="0" xfId="0" applyFont="1" applyAlignment="1" applyProtection="1"/>
    <xf numFmtId="0" fontId="0" fillId="0" borderId="0" xfId="0" applyAlignment="1" applyProtection="1"/>
    <xf numFmtId="0" fontId="0" fillId="0" borderId="12" xfId="0" applyBorder="1" applyAlignment="1" applyProtection="1"/>
  </cellXfs>
  <cellStyles count="4">
    <cellStyle name="Milliers" xfId="1" builtinId="3"/>
    <cellStyle name="Non défini" xfId="3" xr:uid="{00000000-0005-0000-0000-000001000000}"/>
    <cellStyle name="Normal" xfId="0" builtinId="0"/>
    <cellStyle name="Normal_Feuil1" xfId="2" xr:uid="{00000000-0005-0000-0000-000003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266700</xdr:rowOff>
    </xdr:from>
    <xdr:to>
      <xdr:col>6</xdr:col>
      <xdr:colOff>782955</xdr:colOff>
      <xdr:row>4</xdr:row>
      <xdr:rowOff>172085</xdr:rowOff>
    </xdr:to>
    <xdr:pic>
      <xdr:nvPicPr>
        <xdr:cNvPr id="2" name="Picture 5" descr="up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5" y="266700"/>
          <a:ext cx="30861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</xdr:row>
      <xdr:rowOff>76200</xdr:rowOff>
    </xdr:from>
    <xdr:to>
      <xdr:col>9</xdr:col>
      <xdr:colOff>419100</xdr:colOff>
      <xdr:row>12</xdr:row>
      <xdr:rowOff>85725</xdr:rowOff>
    </xdr:to>
    <xdr:sp macro="" textlink="">
      <xdr:nvSpPr>
        <xdr:cNvPr id="3" name="PORDB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180975" y="1952625"/>
          <a:ext cx="6696075" cy="10096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171450</xdr:colOff>
      <xdr:row>13</xdr:row>
      <xdr:rowOff>28575</xdr:rowOff>
    </xdr:from>
    <xdr:to>
      <xdr:col>28</xdr:col>
      <xdr:colOff>104775</xdr:colOff>
      <xdr:row>14</xdr:row>
      <xdr:rowOff>209550</xdr:rowOff>
    </xdr:to>
    <xdr:sp macro="" textlink="">
      <xdr:nvSpPr>
        <xdr:cNvPr id="4" name="AutoShape 1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>
          <a:off x="17211675" y="3105150"/>
          <a:ext cx="2266950" cy="371475"/>
        </a:xfrm>
        <a:prstGeom prst="wedgeRoundRectCallout">
          <a:avLst>
            <a:gd name="adj1" fmla="val -82620"/>
            <a:gd name="adj2" fmla="val 114102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CA" sz="650" b="0" i="0" strike="noStrike">
              <a:solidFill>
                <a:srgbClr val="000000"/>
              </a:solidFill>
              <a:latin typeface="Arial"/>
              <a:cs typeface="Arial"/>
            </a:rPr>
            <a:t>AVION, TRAINS, AUTOBUS, STATIONNEMENT, TAXIS, TÉLÉPHONES, ETC.</a:t>
          </a:r>
        </a:p>
      </xdr:txBody>
    </xdr:sp>
    <xdr:clientData/>
  </xdr:twoCellAnchor>
  <xdr:twoCellAnchor>
    <xdr:from>
      <xdr:col>29</xdr:col>
      <xdr:colOff>304800</xdr:colOff>
      <xdr:row>13</xdr:row>
      <xdr:rowOff>47625</xdr:rowOff>
    </xdr:from>
    <xdr:to>
      <xdr:col>31</xdr:col>
      <xdr:colOff>438150</xdr:colOff>
      <xdr:row>14</xdr:row>
      <xdr:rowOff>228600</xdr:rowOff>
    </xdr:to>
    <xdr:sp macro="" textlink="">
      <xdr:nvSpPr>
        <xdr:cNvPr id="5" name="AutoShape 1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20735925" y="3124200"/>
          <a:ext cx="2276475" cy="371475"/>
        </a:xfrm>
        <a:prstGeom prst="wedgeRoundRectCallout">
          <a:avLst>
            <a:gd name="adj1" fmla="val -44662"/>
            <a:gd name="adj2" fmla="val 111537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fr-CA" sz="650" b="0" i="0" strike="noStrike">
              <a:solidFill>
                <a:srgbClr val="000000"/>
              </a:solidFill>
              <a:latin typeface="Arial"/>
              <a:cs typeface="Arial"/>
            </a:rPr>
            <a:t>IDENTIFIER LES INDIVIDUS SUR LA PIÈCE JUSTIFICATIVE.</a:t>
          </a:r>
        </a:p>
      </xdr:txBody>
    </xdr:sp>
    <xdr:clientData/>
  </xdr:twoCellAnchor>
  <xdr:twoCellAnchor>
    <xdr:from>
      <xdr:col>1</xdr:col>
      <xdr:colOff>66675</xdr:colOff>
      <xdr:row>28</xdr:row>
      <xdr:rowOff>66675</xdr:rowOff>
    </xdr:from>
    <xdr:to>
      <xdr:col>10</xdr:col>
      <xdr:colOff>771525</xdr:colOff>
      <xdr:row>37</xdr:row>
      <xdr:rowOff>28575</xdr:rowOff>
    </xdr:to>
    <xdr:sp macro="" textlink="">
      <xdr:nvSpPr>
        <xdr:cNvPr id="6" name="PORDB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47650" y="9886950"/>
          <a:ext cx="7496175" cy="173355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Imprimer et mettre à blanc le formulaire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fr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Imprimer et mettre à blanc le formulaire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upasti-my.sharepoint.com/personal/psaccente_upa_qc_ca/Documents/Finances/Macintosh%20SSD:Users:yolandelemire:Downloads:Compte_de_depenses_C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te_de_depenses_CA"/>
    </sheetNames>
    <definedNames>
      <definedName name="impression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507"/>
  <sheetViews>
    <sheetView showGridLines="0" tabSelected="1" topLeftCell="A10" zoomScale="55" zoomScaleNormal="55" workbookViewId="0">
      <selection activeCell="C20" sqref="C20"/>
    </sheetView>
  </sheetViews>
  <sheetFormatPr baseColWidth="10" defaultColWidth="10.88671875" defaultRowHeight="13.2" x14ac:dyDescent="0.25"/>
  <cols>
    <col min="1" max="1" width="2.6640625" style="7" customWidth="1"/>
    <col min="2" max="2" width="5.44140625" style="7" customWidth="1"/>
    <col min="3" max="3" width="5.33203125" style="7" customWidth="1"/>
    <col min="4" max="4" width="5.109375" style="7" customWidth="1"/>
    <col min="5" max="5" width="3.6640625" style="7" customWidth="1"/>
    <col min="6" max="6" width="16.33203125" style="7" customWidth="1"/>
    <col min="7" max="7" width="12.6640625" style="7" customWidth="1"/>
    <col min="8" max="8" width="36.88671875" style="7" customWidth="1"/>
    <col min="9" max="9" width="8.6640625" style="7" customWidth="1"/>
    <col min="10" max="10" width="7.6640625" style="7" customWidth="1"/>
    <col min="11" max="11" width="15.6640625" style="7" customWidth="1"/>
    <col min="12" max="12" width="1.88671875" style="7" customWidth="1"/>
    <col min="13" max="13" width="27.44140625" style="7" customWidth="1"/>
    <col min="14" max="14" width="5.109375" style="7" customWidth="1"/>
    <col min="15" max="15" width="12.6640625" style="7" customWidth="1"/>
    <col min="16" max="16" width="2" style="7" customWidth="1"/>
    <col min="17" max="17" width="16.88671875" style="7" bestFit="1" customWidth="1"/>
    <col min="18" max="19" width="16.88671875" style="7" customWidth="1"/>
    <col min="20" max="20" width="17.109375" style="7" customWidth="1"/>
    <col min="21" max="21" width="8" style="7" customWidth="1"/>
    <col min="22" max="22" width="5" style="7" customWidth="1"/>
    <col min="23" max="23" width="1.44140625" style="7" customWidth="1"/>
    <col min="24" max="24" width="3.88671875" style="7" customWidth="1"/>
    <col min="25" max="26" width="5.6640625" style="7" customWidth="1"/>
    <col min="27" max="27" width="4.33203125" style="7" customWidth="1"/>
    <col min="28" max="28" width="19.33203125" style="7" bestFit="1" customWidth="1"/>
    <col min="29" max="30" width="15.88671875" style="7" customWidth="1"/>
    <col min="31" max="31" width="16.33203125" style="7" customWidth="1"/>
    <col min="32" max="32" width="20.109375" style="7" customWidth="1"/>
    <col min="33" max="34" width="13.6640625" style="7" customWidth="1"/>
    <col min="35" max="37" width="13.6640625" style="7" hidden="1" customWidth="1"/>
    <col min="38" max="41" width="10.88671875" style="7"/>
    <col min="42" max="42" width="20" style="7" customWidth="1"/>
    <col min="43" max="16384" width="10.88671875" style="7"/>
  </cols>
  <sheetData>
    <row r="1" spans="1:52" ht="21.9" customHeight="1" x14ac:dyDescent="0.25">
      <c r="A1" s="1"/>
      <c r="B1" s="1"/>
      <c r="C1" s="1"/>
      <c r="D1" s="1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4"/>
      <c r="AM1" s="5"/>
      <c r="AN1" s="5"/>
      <c r="AO1" s="5"/>
      <c r="AP1" s="5"/>
      <c r="AQ1" s="146"/>
      <c r="AR1" s="146"/>
      <c r="AS1" s="146"/>
      <c r="AT1" s="146"/>
      <c r="AU1" s="146"/>
      <c r="AV1" s="6"/>
      <c r="AW1" s="6"/>
      <c r="AX1" s="6"/>
      <c r="AY1" s="6"/>
      <c r="AZ1" s="6"/>
    </row>
    <row r="2" spans="1:52" ht="50.4" x14ac:dyDescent="0.5">
      <c r="A2" s="8" t="s">
        <v>12</v>
      </c>
      <c r="B2" s="1"/>
      <c r="C2" s="1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9" t="s">
        <v>13</v>
      </c>
      <c r="AE2" s="10"/>
      <c r="AF2" s="11">
        <f ca="1">RAND()*1000000</f>
        <v>695203.3232600058</v>
      </c>
      <c r="AG2" s="3"/>
      <c r="AH2" s="12"/>
      <c r="AI2" s="3"/>
      <c r="AJ2" s="3"/>
      <c r="AK2" s="3"/>
      <c r="AL2" s="5"/>
      <c r="AM2" s="5"/>
      <c r="AN2" s="5"/>
      <c r="AO2" s="5"/>
      <c r="AP2" s="5"/>
      <c r="AQ2" s="146"/>
      <c r="AR2" s="146"/>
      <c r="AS2" s="146"/>
      <c r="AT2" s="146"/>
      <c r="AU2" s="146"/>
      <c r="AV2" s="6"/>
      <c r="AW2" s="6"/>
      <c r="AX2" s="6"/>
      <c r="AY2" s="6"/>
      <c r="AZ2" s="6"/>
    </row>
    <row r="3" spans="1:52" ht="12" customHeight="1" x14ac:dyDescent="0.25">
      <c r="A3" s="8"/>
      <c r="B3" s="1"/>
      <c r="C3" s="1"/>
      <c r="D3" s="2"/>
      <c r="E3" s="2"/>
      <c r="F3" s="2"/>
      <c r="G3" s="2"/>
      <c r="H3" s="147" t="s">
        <v>14</v>
      </c>
      <c r="I3" s="148"/>
      <c r="J3" s="148"/>
      <c r="K3" s="148"/>
      <c r="L3" s="148"/>
      <c r="M3" s="148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13"/>
      <c r="AI3" s="2"/>
      <c r="AJ3" s="2"/>
      <c r="AK3" s="2"/>
      <c r="AL3" s="5"/>
      <c r="AM3" s="5"/>
      <c r="AN3" s="5"/>
      <c r="AO3" s="5"/>
      <c r="AP3" s="5"/>
      <c r="AQ3" s="146"/>
      <c r="AR3" s="146"/>
      <c r="AS3" s="146"/>
      <c r="AT3" s="146"/>
      <c r="AU3" s="146"/>
      <c r="AV3" s="6"/>
      <c r="AW3" s="6"/>
      <c r="AX3" s="6"/>
      <c r="AY3" s="6"/>
      <c r="AZ3" s="6"/>
    </row>
    <row r="4" spans="1:52" ht="15.9" customHeight="1" x14ac:dyDescent="0.25">
      <c r="B4" s="14"/>
      <c r="C4" s="14"/>
      <c r="D4" s="14"/>
      <c r="E4" s="14"/>
      <c r="F4" s="14"/>
      <c r="G4" s="14"/>
      <c r="H4" s="148"/>
      <c r="I4" s="148"/>
      <c r="J4" s="148"/>
      <c r="K4" s="148"/>
      <c r="L4" s="148"/>
      <c r="M4" s="148"/>
      <c r="N4" s="15"/>
      <c r="O4" s="149" t="s">
        <v>15</v>
      </c>
      <c r="P4" s="150"/>
      <c r="Q4" s="150"/>
      <c r="R4" s="16"/>
      <c r="S4" s="16"/>
      <c r="T4" s="16" t="s">
        <v>16</v>
      </c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7"/>
      <c r="AH4" s="18"/>
      <c r="AI4" s="153"/>
      <c r="AJ4" s="154"/>
      <c r="AK4" s="154"/>
      <c r="AM4" s="5"/>
      <c r="AN4" s="5"/>
      <c r="AO4" s="5"/>
      <c r="AP4" s="5"/>
      <c r="AQ4" s="146"/>
      <c r="AR4" s="146"/>
      <c r="AS4" s="146"/>
      <c r="AT4" s="146"/>
      <c r="AU4" s="146"/>
      <c r="AV4" s="6"/>
      <c r="AW4" s="6"/>
      <c r="AX4" s="6"/>
      <c r="AY4" s="6"/>
      <c r="AZ4" s="6"/>
    </row>
    <row r="5" spans="1:52" ht="15.9" customHeight="1" x14ac:dyDescent="0.25">
      <c r="B5" s="14"/>
      <c r="C5" s="14"/>
      <c r="D5" s="14"/>
      <c r="E5" s="19"/>
      <c r="F5" s="19"/>
      <c r="G5" s="20"/>
      <c r="H5" s="148"/>
      <c r="I5" s="148"/>
      <c r="J5" s="148"/>
      <c r="K5" s="148"/>
      <c r="L5" s="148"/>
      <c r="M5" s="148"/>
      <c r="N5" s="15"/>
      <c r="O5" s="151"/>
      <c r="P5" s="152"/>
      <c r="Q5" s="152"/>
      <c r="R5" s="21"/>
      <c r="S5" s="21"/>
      <c r="T5" s="21" t="s">
        <v>17</v>
      </c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2"/>
      <c r="AH5" s="18"/>
      <c r="AI5" s="23"/>
      <c r="AJ5" s="23"/>
      <c r="AK5" s="24"/>
      <c r="AL5" s="5"/>
      <c r="AM5" s="5"/>
      <c r="AN5" s="5"/>
      <c r="AO5" s="5"/>
      <c r="AP5" s="5"/>
      <c r="AQ5" s="146"/>
      <c r="AR5" s="146"/>
      <c r="AS5" s="146"/>
      <c r="AT5" s="146"/>
      <c r="AU5" s="146"/>
      <c r="AV5" s="6"/>
      <c r="AW5" s="6"/>
      <c r="AX5" s="6"/>
      <c r="AY5" s="6"/>
      <c r="AZ5" s="6"/>
    </row>
    <row r="6" spans="1:52" ht="15.9" customHeight="1" x14ac:dyDescent="0.25">
      <c r="D6" s="14"/>
      <c r="E6" s="19"/>
      <c r="F6" s="19"/>
      <c r="G6" s="20"/>
      <c r="H6" s="148"/>
      <c r="I6" s="148"/>
      <c r="J6" s="148"/>
      <c r="K6" s="148"/>
      <c r="L6" s="148"/>
      <c r="M6" s="148"/>
      <c r="N6" s="15"/>
      <c r="O6" s="151"/>
      <c r="P6" s="152"/>
      <c r="Q6" s="152"/>
      <c r="R6" s="21"/>
      <c r="S6" s="21"/>
      <c r="T6" s="21" t="s">
        <v>18</v>
      </c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2"/>
      <c r="AH6" s="18"/>
      <c r="AI6" s="23"/>
      <c r="AJ6" s="23"/>
      <c r="AK6" s="24"/>
      <c r="AL6" s="5"/>
      <c r="AM6" s="5"/>
      <c r="AN6" s="5"/>
      <c r="AO6" s="5"/>
      <c r="AP6" s="5"/>
      <c r="AQ6" s="146"/>
      <c r="AR6" s="146"/>
      <c r="AS6" s="146"/>
      <c r="AT6" s="146"/>
      <c r="AU6" s="146"/>
      <c r="AV6" s="6"/>
      <c r="AW6" s="6"/>
      <c r="AX6" s="6"/>
      <c r="AY6" s="6"/>
      <c r="AZ6" s="6"/>
    </row>
    <row r="7" spans="1:52" ht="15.9" customHeight="1" x14ac:dyDescent="0.25">
      <c r="B7" s="14"/>
      <c r="C7" s="14"/>
      <c r="D7" s="14"/>
      <c r="E7" s="14"/>
      <c r="F7" s="14"/>
      <c r="G7" s="14"/>
      <c r="H7" s="14"/>
      <c r="I7" s="14"/>
      <c r="J7" s="25"/>
      <c r="K7" s="25"/>
      <c r="L7" s="25"/>
      <c r="M7" s="25"/>
      <c r="N7" s="25"/>
      <c r="O7" s="26"/>
      <c r="P7" s="21"/>
      <c r="Q7" s="21"/>
      <c r="R7" s="21"/>
      <c r="S7" s="21"/>
      <c r="T7" s="21" t="s">
        <v>19</v>
      </c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2"/>
      <c r="AH7" s="18"/>
      <c r="AI7" s="23"/>
      <c r="AJ7" s="23"/>
      <c r="AK7" s="24"/>
      <c r="AL7" s="5"/>
      <c r="AM7" s="5"/>
      <c r="AN7" s="5"/>
      <c r="AO7" s="5"/>
      <c r="AP7" s="5"/>
      <c r="AQ7" s="146"/>
      <c r="AR7" s="146"/>
      <c r="AS7" s="146"/>
      <c r="AT7" s="146"/>
      <c r="AU7" s="146"/>
      <c r="AV7" s="6"/>
      <c r="AW7" s="6"/>
      <c r="AX7" s="6"/>
      <c r="AY7" s="6"/>
      <c r="AZ7" s="6"/>
    </row>
    <row r="8" spans="1:52" ht="15.9" customHeight="1" x14ac:dyDescent="0.25">
      <c r="B8" s="14"/>
      <c r="C8" s="14"/>
      <c r="D8" s="14"/>
      <c r="E8" s="14"/>
      <c r="F8" s="14"/>
      <c r="G8" s="27"/>
      <c r="H8" s="27"/>
      <c r="I8" s="27"/>
      <c r="J8" s="15"/>
      <c r="K8" s="155" t="s">
        <v>20</v>
      </c>
      <c r="L8" s="156"/>
      <c r="M8" s="157"/>
      <c r="N8" s="15"/>
      <c r="O8" s="28"/>
      <c r="P8" s="29"/>
      <c r="Q8" s="29"/>
      <c r="R8" s="29"/>
      <c r="S8" s="29"/>
      <c r="T8" s="29" t="s">
        <v>21</v>
      </c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30"/>
      <c r="AH8" s="18"/>
      <c r="AI8" s="23"/>
      <c r="AJ8" s="23"/>
      <c r="AK8" s="24"/>
      <c r="AL8" s="5"/>
      <c r="AM8" s="5"/>
      <c r="AN8" s="5"/>
      <c r="AO8" s="5"/>
      <c r="AP8" s="5"/>
      <c r="AQ8" s="146"/>
      <c r="AR8" s="146"/>
      <c r="AS8" s="146"/>
      <c r="AT8" s="146"/>
      <c r="AU8" s="146"/>
      <c r="AV8" s="6"/>
      <c r="AW8" s="6"/>
      <c r="AX8" s="6"/>
      <c r="AY8" s="6"/>
      <c r="AZ8" s="6"/>
    </row>
    <row r="9" spans="1:52" ht="15.9" customHeight="1" x14ac:dyDescent="0.3">
      <c r="B9" s="31" t="s">
        <v>22</v>
      </c>
      <c r="G9" s="158"/>
      <c r="H9" s="158"/>
      <c r="I9" s="158"/>
      <c r="J9" s="32"/>
      <c r="K9" s="33"/>
      <c r="L9" s="34"/>
      <c r="M9" s="35"/>
      <c r="N9" s="36"/>
      <c r="O9" s="37"/>
      <c r="P9" s="37"/>
      <c r="Q9" s="37"/>
      <c r="R9" s="37"/>
      <c r="S9" s="37"/>
      <c r="T9" s="38"/>
      <c r="U9" s="38"/>
      <c r="V9" s="39"/>
      <c r="W9" s="40"/>
      <c r="X9" s="40"/>
      <c r="Y9" s="40"/>
      <c r="Z9" s="40"/>
      <c r="AA9" s="40"/>
      <c r="AB9" s="40"/>
      <c r="AC9" s="40"/>
      <c r="AD9" s="38"/>
      <c r="AE9" s="41"/>
      <c r="AF9" s="41"/>
      <c r="AH9" s="37"/>
      <c r="AI9" s="42"/>
      <c r="AJ9" s="42"/>
      <c r="AK9" s="42"/>
      <c r="AL9" s="5"/>
      <c r="AM9" s="5"/>
      <c r="AN9" s="5"/>
      <c r="AO9" s="5"/>
      <c r="AP9" s="5"/>
      <c r="AQ9" s="146"/>
      <c r="AR9" s="146"/>
      <c r="AS9" s="146"/>
      <c r="AT9" s="146"/>
      <c r="AU9" s="146"/>
      <c r="AV9" s="6"/>
      <c r="AW9" s="6"/>
      <c r="AX9" s="6"/>
      <c r="AY9" s="6"/>
      <c r="AZ9" s="6"/>
    </row>
    <row r="10" spans="1:52" ht="15.9" customHeight="1" x14ac:dyDescent="0.25">
      <c r="B10" s="43"/>
      <c r="D10" s="25"/>
      <c r="E10" s="25"/>
      <c r="F10" s="25"/>
      <c r="G10" s="25"/>
      <c r="H10" s="44"/>
      <c r="I10" s="44"/>
      <c r="J10" s="44"/>
      <c r="K10" s="45" t="s">
        <v>23</v>
      </c>
      <c r="L10" s="46"/>
      <c r="M10" s="47"/>
      <c r="N10" s="48"/>
      <c r="O10" s="149" t="s">
        <v>24</v>
      </c>
      <c r="P10" s="150"/>
      <c r="Q10" s="150"/>
      <c r="R10" s="49"/>
      <c r="S10" s="49"/>
      <c r="T10" s="49" t="s">
        <v>25</v>
      </c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50"/>
      <c r="AH10" s="37"/>
      <c r="AI10" s="51"/>
      <c r="AJ10" s="51"/>
      <c r="AK10" s="51"/>
      <c r="AL10" s="5"/>
      <c r="AM10" s="5"/>
      <c r="AN10" s="5"/>
      <c r="AO10" s="5"/>
      <c r="AP10" s="5"/>
      <c r="AQ10" s="146"/>
      <c r="AR10" s="146"/>
      <c r="AS10" s="146"/>
      <c r="AT10" s="146"/>
      <c r="AU10" s="146"/>
      <c r="AV10" s="6"/>
      <c r="AW10" s="6"/>
      <c r="AX10" s="6"/>
      <c r="AY10" s="6"/>
      <c r="AZ10" s="6"/>
    </row>
    <row r="11" spans="1:52" ht="15.9" customHeight="1" x14ac:dyDescent="0.25">
      <c r="B11" s="31" t="s">
        <v>26</v>
      </c>
      <c r="E11" s="19"/>
      <c r="F11" s="19"/>
      <c r="G11" s="161" t="s">
        <v>27</v>
      </c>
      <c r="H11" s="162"/>
      <c r="I11" s="162"/>
      <c r="J11" s="44"/>
      <c r="K11" s="52"/>
      <c r="L11" s="53"/>
      <c r="M11" s="54"/>
      <c r="N11" s="48"/>
      <c r="O11" s="151"/>
      <c r="P11" s="152"/>
      <c r="Q11" s="152"/>
      <c r="R11" s="55"/>
      <c r="S11" s="55"/>
      <c r="T11" s="55" t="s">
        <v>28</v>
      </c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2"/>
      <c r="AH11" s="37"/>
      <c r="AI11" s="51"/>
      <c r="AJ11" s="51"/>
      <c r="AK11" s="51"/>
      <c r="AL11" s="5"/>
      <c r="AM11" s="5"/>
      <c r="AN11" s="5"/>
      <c r="AO11" s="5"/>
      <c r="AP11" s="5"/>
      <c r="AQ11" s="146"/>
      <c r="AR11" s="146"/>
      <c r="AS11" s="146"/>
      <c r="AT11" s="146"/>
      <c r="AU11" s="146"/>
      <c r="AV11" s="6"/>
      <c r="AW11" s="6"/>
      <c r="AX11" s="6"/>
      <c r="AY11" s="6"/>
      <c r="AZ11" s="6"/>
    </row>
    <row r="12" spans="1:52" ht="15.9" customHeight="1" x14ac:dyDescent="0.25">
      <c r="B12" s="43"/>
      <c r="D12" s="56"/>
      <c r="E12" s="56"/>
      <c r="F12" s="56"/>
      <c r="G12" s="56"/>
      <c r="H12" s="57"/>
      <c r="I12" s="57"/>
      <c r="J12" s="44"/>
      <c r="K12" s="58" t="s">
        <v>29</v>
      </c>
      <c r="L12" s="59"/>
      <c r="M12" s="47"/>
      <c r="N12" s="48"/>
      <c r="O12" s="159"/>
      <c r="P12" s="160"/>
      <c r="Q12" s="160"/>
      <c r="R12" s="60"/>
      <c r="S12" s="60"/>
      <c r="T12" s="60" t="s">
        <v>30</v>
      </c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1"/>
      <c r="AH12" s="37"/>
      <c r="AI12" s="51"/>
      <c r="AJ12" s="51"/>
      <c r="AK12" s="51"/>
      <c r="AL12" s="5"/>
      <c r="AM12" s="5"/>
      <c r="AN12" s="5"/>
      <c r="AO12" s="5"/>
      <c r="AP12" s="5"/>
      <c r="AQ12" s="146"/>
      <c r="AR12" s="146"/>
      <c r="AS12" s="146"/>
      <c r="AT12" s="146"/>
      <c r="AU12" s="146"/>
      <c r="AV12" s="6"/>
      <c r="AW12" s="6"/>
      <c r="AX12" s="6"/>
      <c r="AY12" s="6"/>
      <c r="AZ12" s="6"/>
    </row>
    <row r="13" spans="1:52" ht="15.9" customHeight="1" x14ac:dyDescent="0.25">
      <c r="D13" s="56"/>
      <c r="E13" s="56"/>
      <c r="F13" s="56"/>
      <c r="G13" s="56"/>
      <c r="H13" s="57"/>
      <c r="I13" s="57"/>
      <c r="J13" s="44"/>
      <c r="K13" s="62"/>
      <c r="L13" s="63"/>
      <c r="M13" s="64"/>
      <c r="N13" s="48"/>
      <c r="O13" s="48"/>
      <c r="P13" s="48"/>
      <c r="Q13" s="65"/>
      <c r="R13" s="65"/>
      <c r="S13" s="65"/>
      <c r="T13" s="65"/>
      <c r="U13" s="66"/>
      <c r="V13" s="67"/>
      <c r="W13" s="68"/>
      <c r="X13" s="67"/>
      <c r="Y13" s="69"/>
      <c r="Z13" s="69"/>
      <c r="AA13" s="69"/>
      <c r="AB13" s="69"/>
      <c r="AC13" s="69"/>
      <c r="AD13" s="69"/>
      <c r="AE13" s="69"/>
      <c r="AF13" s="51"/>
      <c r="AG13" s="51"/>
      <c r="AH13" s="51"/>
      <c r="AI13" s="51"/>
      <c r="AJ13" s="51"/>
      <c r="AK13" s="51"/>
      <c r="AL13" s="5"/>
      <c r="AM13" s="5"/>
      <c r="AN13" s="5"/>
      <c r="AO13" s="5"/>
      <c r="AP13" s="5"/>
      <c r="AQ13" s="146"/>
      <c r="AR13" s="146"/>
      <c r="AS13" s="146"/>
      <c r="AT13" s="146"/>
      <c r="AU13" s="146"/>
      <c r="AV13" s="6"/>
      <c r="AW13" s="6"/>
      <c r="AX13" s="6"/>
      <c r="AY13" s="6"/>
      <c r="AZ13" s="6"/>
    </row>
    <row r="14" spans="1:52" ht="15" customHeight="1" thickBot="1" x14ac:dyDescent="0.3">
      <c r="O14" s="163"/>
      <c r="P14" s="163"/>
      <c r="Q14" s="163"/>
      <c r="R14" s="163"/>
      <c r="S14" s="163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44"/>
      <c r="AH14" s="44"/>
      <c r="AI14" s="44"/>
      <c r="AJ14" s="44"/>
      <c r="AK14" s="44"/>
      <c r="AL14" s="5"/>
      <c r="AM14" s="5"/>
      <c r="AN14" s="5"/>
      <c r="AO14" s="5"/>
      <c r="AP14" s="5"/>
      <c r="AQ14" s="146"/>
      <c r="AR14" s="146"/>
      <c r="AS14" s="146"/>
      <c r="AT14" s="146"/>
      <c r="AU14" s="146"/>
      <c r="AV14" s="6"/>
      <c r="AW14" s="6"/>
      <c r="AX14" s="6"/>
      <c r="AY14" s="6"/>
      <c r="AZ14" s="6"/>
    </row>
    <row r="15" spans="1:52" ht="24.9" customHeight="1" thickTop="1" thickBot="1" x14ac:dyDescent="0.3">
      <c r="B15" s="70" t="s">
        <v>31</v>
      </c>
      <c r="C15" s="70"/>
      <c r="D15" s="70"/>
      <c r="E15" s="70"/>
      <c r="F15" s="44"/>
      <c r="G15" s="44"/>
      <c r="H15" s="44"/>
      <c r="I15" s="44"/>
      <c r="M15" s="71">
        <f ca="1">TODAY()</f>
        <v>44910</v>
      </c>
      <c r="O15" s="72" t="s">
        <v>32</v>
      </c>
      <c r="P15" s="73"/>
      <c r="Q15" s="74">
        <v>0.5</v>
      </c>
      <c r="R15" s="166"/>
      <c r="S15" s="166"/>
      <c r="T15" s="166"/>
      <c r="U15" s="166"/>
      <c r="V15" s="166"/>
      <c r="W15" s="166"/>
      <c r="X15" s="166"/>
      <c r="Y15" s="164"/>
      <c r="Z15" s="164"/>
      <c r="AA15" s="164"/>
      <c r="AB15" s="164"/>
      <c r="AC15" s="164"/>
      <c r="AD15" s="164"/>
      <c r="AE15" s="164"/>
      <c r="AF15" s="164"/>
      <c r="AG15" s="44"/>
      <c r="AH15" s="44"/>
      <c r="AI15" s="44"/>
      <c r="AJ15" s="44"/>
      <c r="AK15" s="44"/>
      <c r="AL15" s="5"/>
      <c r="AM15" s="5"/>
      <c r="AN15" s="5"/>
      <c r="AO15" s="5"/>
      <c r="AP15" s="5"/>
      <c r="AQ15" s="146"/>
      <c r="AR15" s="146"/>
      <c r="AS15" s="146"/>
      <c r="AT15" s="146"/>
      <c r="AU15" s="146"/>
      <c r="AV15" s="6"/>
      <c r="AW15" s="6"/>
      <c r="AX15" s="6"/>
      <c r="AY15" s="6"/>
      <c r="AZ15" s="6"/>
    </row>
    <row r="16" spans="1:52" ht="13.8" thickTop="1" x14ac:dyDescent="0.25"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167"/>
      <c r="P16" s="167"/>
      <c r="Q16" s="167"/>
      <c r="R16" s="166"/>
      <c r="S16" s="166"/>
      <c r="T16" s="166"/>
      <c r="U16" s="166"/>
      <c r="V16" s="166"/>
      <c r="W16" s="166"/>
      <c r="X16" s="166"/>
      <c r="Y16" s="165"/>
      <c r="Z16" s="165"/>
      <c r="AA16" s="165"/>
      <c r="AB16" s="165"/>
      <c r="AC16" s="165"/>
      <c r="AD16" s="165"/>
      <c r="AE16" s="165"/>
      <c r="AF16" s="165"/>
      <c r="AG16" s="44"/>
      <c r="AH16" s="44"/>
      <c r="AI16" s="44"/>
      <c r="AJ16" s="44"/>
      <c r="AK16" s="44"/>
      <c r="AL16" s="5"/>
      <c r="AM16" s="5"/>
      <c r="AN16" s="5"/>
      <c r="AO16" s="5"/>
      <c r="AP16" s="5"/>
      <c r="AQ16" s="146"/>
      <c r="AR16" s="146"/>
      <c r="AS16" s="146"/>
      <c r="AT16" s="146"/>
      <c r="AU16" s="146"/>
      <c r="AV16" s="6"/>
      <c r="AW16" s="6"/>
      <c r="AX16" s="6"/>
      <c r="AY16" s="6"/>
      <c r="AZ16" s="6"/>
    </row>
    <row r="17" spans="1:52" s="75" customFormat="1" ht="24.9" customHeight="1" x14ac:dyDescent="0.3">
      <c r="B17" s="186" t="s">
        <v>33</v>
      </c>
      <c r="C17" s="187"/>
      <c r="D17" s="188"/>
      <c r="E17" s="192" t="s">
        <v>34</v>
      </c>
      <c r="F17" s="193"/>
      <c r="G17" s="193"/>
      <c r="H17" s="194"/>
      <c r="I17" s="198" t="s">
        <v>35</v>
      </c>
      <c r="J17" s="193"/>
      <c r="K17" s="193"/>
      <c r="L17" s="194"/>
      <c r="M17" s="199" t="s">
        <v>36</v>
      </c>
      <c r="N17" s="200"/>
      <c r="O17" s="192" t="s">
        <v>37</v>
      </c>
      <c r="P17" s="203"/>
      <c r="Q17" s="206" t="s">
        <v>38</v>
      </c>
      <c r="R17" s="192" t="s">
        <v>39</v>
      </c>
      <c r="S17" s="192" t="s">
        <v>40</v>
      </c>
      <c r="T17" s="215" t="s">
        <v>41</v>
      </c>
      <c r="U17" s="192" t="s">
        <v>42</v>
      </c>
      <c r="V17" s="216"/>
      <c r="W17" s="216"/>
      <c r="X17" s="203"/>
      <c r="Y17" s="219" t="s">
        <v>43</v>
      </c>
      <c r="Z17" s="216"/>
      <c r="AA17" s="203"/>
      <c r="AB17" s="220" t="s">
        <v>44</v>
      </c>
      <c r="AC17" s="76" t="s">
        <v>45</v>
      </c>
      <c r="AD17" s="76" t="s">
        <v>46</v>
      </c>
      <c r="AE17" s="76" t="s">
        <v>47</v>
      </c>
      <c r="AF17" s="221" t="s">
        <v>48</v>
      </c>
      <c r="AI17" s="168" t="s">
        <v>49</v>
      </c>
      <c r="AJ17" s="207" t="s">
        <v>50</v>
      </c>
      <c r="AK17" s="168" t="s">
        <v>51</v>
      </c>
      <c r="AL17" s="77"/>
      <c r="AM17" s="77"/>
      <c r="AN17" s="77"/>
      <c r="AO17" s="77"/>
      <c r="AP17" s="77"/>
      <c r="AQ17" s="146"/>
      <c r="AR17" s="146"/>
      <c r="AS17" s="146"/>
      <c r="AT17" s="146"/>
      <c r="AU17" s="146"/>
      <c r="AV17" s="78"/>
      <c r="AW17" s="78"/>
      <c r="AX17" s="78"/>
      <c r="AY17" s="78"/>
      <c r="AZ17" s="78"/>
    </row>
    <row r="18" spans="1:52" s="75" customFormat="1" ht="28.5" customHeight="1" x14ac:dyDescent="0.3">
      <c r="B18" s="189"/>
      <c r="C18" s="190"/>
      <c r="D18" s="191"/>
      <c r="E18" s="195"/>
      <c r="F18" s="196"/>
      <c r="G18" s="196"/>
      <c r="H18" s="197"/>
      <c r="I18" s="209" t="s">
        <v>52</v>
      </c>
      <c r="J18" s="210"/>
      <c r="K18" s="209" t="s">
        <v>53</v>
      </c>
      <c r="L18" s="211"/>
      <c r="M18" s="201"/>
      <c r="N18" s="202"/>
      <c r="O18" s="204"/>
      <c r="P18" s="205"/>
      <c r="Q18" s="206"/>
      <c r="R18" s="204"/>
      <c r="S18" s="204"/>
      <c r="T18" s="215"/>
      <c r="U18" s="217"/>
      <c r="V18" s="218"/>
      <c r="W18" s="218"/>
      <c r="X18" s="205"/>
      <c r="Y18" s="218"/>
      <c r="Z18" s="218"/>
      <c r="AA18" s="205"/>
      <c r="AB18" s="220"/>
      <c r="AC18" s="212" t="s">
        <v>54</v>
      </c>
      <c r="AD18" s="213"/>
      <c r="AE18" s="214"/>
      <c r="AF18" s="221"/>
      <c r="AI18" s="169"/>
      <c r="AJ18" s="208"/>
      <c r="AK18" s="169"/>
      <c r="AL18" s="77"/>
      <c r="AM18" s="77"/>
      <c r="AN18" s="77"/>
      <c r="AO18" s="77"/>
      <c r="AP18" s="77"/>
      <c r="AQ18" s="146"/>
      <c r="AR18" s="146"/>
      <c r="AS18" s="146"/>
      <c r="AT18" s="146"/>
      <c r="AU18" s="146"/>
      <c r="AV18" s="78"/>
      <c r="AW18" s="78"/>
      <c r="AX18" s="78"/>
      <c r="AY18" s="78"/>
      <c r="AZ18" s="78"/>
    </row>
    <row r="19" spans="1:52" ht="54.9" customHeight="1" x14ac:dyDescent="0.25">
      <c r="B19" s="79" t="s">
        <v>65</v>
      </c>
      <c r="C19" s="79" t="s">
        <v>66</v>
      </c>
      <c r="D19" s="80" t="s">
        <v>65</v>
      </c>
      <c r="E19" s="173" t="s">
        <v>67</v>
      </c>
      <c r="F19" s="174"/>
      <c r="G19" s="174"/>
      <c r="H19" s="175"/>
      <c r="I19" s="184"/>
      <c r="J19" s="185"/>
      <c r="K19" s="184"/>
      <c r="L19" s="185"/>
      <c r="M19" s="178">
        <v>10001</v>
      </c>
      <c r="N19" s="179"/>
      <c r="O19" s="180"/>
      <c r="P19" s="181"/>
      <c r="Q19" s="81">
        <f>O19*$Q$15</f>
        <v>0</v>
      </c>
      <c r="R19" s="82">
        <v>50</v>
      </c>
      <c r="S19" s="83"/>
      <c r="T19" s="84"/>
      <c r="U19" s="176"/>
      <c r="V19" s="182"/>
      <c r="W19" s="183"/>
      <c r="X19" s="179"/>
      <c r="Y19" s="170"/>
      <c r="Z19" s="171"/>
      <c r="AA19" s="172"/>
      <c r="AB19" s="85">
        <f>Q19+R19+S19+T19+Y19</f>
        <v>50</v>
      </c>
      <c r="AC19" s="84"/>
      <c r="AD19" s="84"/>
      <c r="AE19" s="84"/>
      <c r="AF19" s="85">
        <f>+AB19+AC19+AD19+AE19</f>
        <v>50</v>
      </c>
      <c r="AI19" s="86">
        <f>ROUND((Q19*$AN$20)+(T19+Y19)*$AO$20+(AC19+AD19+AE19)*$AP$20,2)</f>
        <v>0</v>
      </c>
      <c r="AJ19" s="86">
        <f>ROUND((Q19*$AN$21)+(T19+Y19)*$AO$21+(AC19+AD19+AE19)*$AP$21,2)</f>
        <v>0</v>
      </c>
      <c r="AK19" s="87">
        <f t="shared" ref="AK19:AK25" si="0">AF19-AI19-AJ19</f>
        <v>50</v>
      </c>
      <c r="AL19" s="88"/>
      <c r="AM19" s="89" t="s">
        <v>55</v>
      </c>
      <c r="AN19" s="90" t="s">
        <v>56</v>
      </c>
      <c r="AO19" s="90" t="s">
        <v>57</v>
      </c>
      <c r="AP19" s="90" t="s">
        <v>58</v>
      </c>
      <c r="AQ19" s="146"/>
      <c r="AR19" s="146"/>
      <c r="AS19" s="146"/>
      <c r="AT19" s="146"/>
      <c r="AU19" s="146"/>
      <c r="AV19" s="6"/>
      <c r="AW19" s="6"/>
      <c r="AX19" s="6"/>
      <c r="AY19" s="6"/>
      <c r="AZ19" s="6"/>
    </row>
    <row r="20" spans="1:52" ht="54.9" customHeight="1" x14ac:dyDescent="0.25">
      <c r="B20" s="79"/>
      <c r="C20" s="79"/>
      <c r="D20" s="80"/>
      <c r="E20" s="173"/>
      <c r="F20" s="174"/>
      <c r="G20" s="174"/>
      <c r="H20" s="175"/>
      <c r="I20" s="176"/>
      <c r="J20" s="177"/>
      <c r="K20" s="176"/>
      <c r="L20" s="177"/>
      <c r="M20" s="178"/>
      <c r="N20" s="179"/>
      <c r="O20" s="180"/>
      <c r="P20" s="181"/>
      <c r="Q20" s="81">
        <f t="shared" ref="Q20:Q25" si="1">O20*$Q$15</f>
        <v>0</v>
      </c>
      <c r="R20" s="82"/>
      <c r="S20" s="83"/>
      <c r="T20" s="84"/>
      <c r="U20" s="176"/>
      <c r="V20" s="182"/>
      <c r="W20" s="183"/>
      <c r="X20" s="179"/>
      <c r="Y20" s="170"/>
      <c r="Z20" s="171"/>
      <c r="AA20" s="172"/>
      <c r="AB20" s="85">
        <f>Q20+R20+S20+T20+Y20</f>
        <v>0</v>
      </c>
      <c r="AC20" s="84"/>
      <c r="AD20" s="84"/>
      <c r="AE20" s="84"/>
      <c r="AF20" s="85">
        <f>+AB20+AC20+AD20+AE20</f>
        <v>0</v>
      </c>
      <c r="AI20" s="86">
        <f t="shared" ref="AI20:AI25" si="2">ROUND((Q20*$AN$20)+(T20+Y20)*$AO$20+(AC20+AD20+AE20)*$AP$20,2)</f>
        <v>0</v>
      </c>
      <c r="AJ20" s="86">
        <f t="shared" ref="AJ20:AJ25" si="3">ROUND((Q20*$AN$21)+(T20+Y20)*$AO$21+(AC20+AD20+AE20)*$AP$21,2)</f>
        <v>0</v>
      </c>
      <c r="AK20" s="87">
        <f t="shared" si="0"/>
        <v>0</v>
      </c>
      <c r="AL20" s="5"/>
      <c r="AM20" s="91" t="s">
        <v>49</v>
      </c>
      <c r="AN20" s="7">
        <f>5/105</f>
        <v>4.7619047619047616E-2</v>
      </c>
      <c r="AO20" s="92">
        <f>4/104</f>
        <v>3.8461538461538464E-2</v>
      </c>
      <c r="AP20" s="92">
        <f>4/104*50%</f>
        <v>1.9230769230769232E-2</v>
      </c>
      <c r="AQ20" s="146"/>
      <c r="AR20" s="146"/>
      <c r="AS20" s="146"/>
      <c r="AT20" s="146"/>
      <c r="AU20" s="146"/>
      <c r="AV20" s="6"/>
      <c r="AW20" s="6"/>
      <c r="AX20" s="6"/>
      <c r="AY20" s="6"/>
      <c r="AZ20" s="6"/>
    </row>
    <row r="21" spans="1:52" ht="54.9" customHeight="1" x14ac:dyDescent="0.25">
      <c r="B21" s="79"/>
      <c r="C21" s="79"/>
      <c r="D21" s="80"/>
      <c r="E21" s="173"/>
      <c r="F21" s="174"/>
      <c r="G21" s="174"/>
      <c r="H21" s="175"/>
      <c r="I21" s="176"/>
      <c r="J21" s="177"/>
      <c r="K21" s="176"/>
      <c r="L21" s="177"/>
      <c r="M21" s="178"/>
      <c r="N21" s="179"/>
      <c r="O21" s="180"/>
      <c r="P21" s="181"/>
      <c r="Q21" s="81">
        <f t="shared" si="1"/>
        <v>0</v>
      </c>
      <c r="R21" s="82"/>
      <c r="S21" s="83"/>
      <c r="T21" s="84"/>
      <c r="U21" s="176"/>
      <c r="V21" s="182"/>
      <c r="W21" s="183"/>
      <c r="X21" s="179"/>
      <c r="Y21" s="170"/>
      <c r="Z21" s="171"/>
      <c r="AA21" s="172"/>
      <c r="AB21" s="85">
        <f>Q21+R21+S21+T21+Y21</f>
        <v>0</v>
      </c>
      <c r="AC21" s="84"/>
      <c r="AD21" s="84"/>
      <c r="AE21" s="84"/>
      <c r="AF21" s="85">
        <f>+AB21+AC21+AD21+AE21</f>
        <v>0</v>
      </c>
      <c r="AI21" s="86">
        <f t="shared" si="2"/>
        <v>0</v>
      </c>
      <c r="AJ21" s="86">
        <f t="shared" si="3"/>
        <v>0</v>
      </c>
      <c r="AK21" s="87">
        <f t="shared" si="0"/>
        <v>0</v>
      </c>
      <c r="AL21" s="5"/>
      <c r="AM21" s="91" t="s">
        <v>50</v>
      </c>
      <c r="AN21" s="93">
        <v>0.05</v>
      </c>
      <c r="AO21" s="94">
        <v>0.05</v>
      </c>
      <c r="AP21" s="94">
        <v>0.05</v>
      </c>
      <c r="AQ21" s="146"/>
      <c r="AR21" s="146"/>
      <c r="AS21" s="146"/>
      <c r="AT21" s="146"/>
      <c r="AU21" s="146"/>
      <c r="AV21" s="6"/>
      <c r="AW21" s="6"/>
      <c r="AX21" s="6"/>
      <c r="AY21" s="6"/>
      <c r="AZ21" s="6"/>
    </row>
    <row r="22" spans="1:52" ht="54.9" customHeight="1" x14ac:dyDescent="0.25">
      <c r="B22" s="79"/>
      <c r="C22" s="79"/>
      <c r="D22" s="80"/>
      <c r="E22" s="173"/>
      <c r="F22" s="174"/>
      <c r="G22" s="174"/>
      <c r="H22" s="175"/>
      <c r="I22" s="176"/>
      <c r="J22" s="177"/>
      <c r="K22" s="176"/>
      <c r="L22" s="177"/>
      <c r="M22" s="178"/>
      <c r="N22" s="179"/>
      <c r="O22" s="180"/>
      <c r="P22" s="181"/>
      <c r="Q22" s="81">
        <f t="shared" si="1"/>
        <v>0</v>
      </c>
      <c r="R22" s="82"/>
      <c r="S22" s="83"/>
      <c r="T22" s="84"/>
      <c r="U22" s="176"/>
      <c r="V22" s="182"/>
      <c r="W22" s="183"/>
      <c r="X22" s="179"/>
      <c r="Y22" s="170"/>
      <c r="Z22" s="171"/>
      <c r="AA22" s="172"/>
      <c r="AB22" s="85">
        <f t="shared" ref="AB22:AB25" si="4">Q22+R22+S22+T22+Y22</f>
        <v>0</v>
      </c>
      <c r="AC22" s="84"/>
      <c r="AD22" s="84"/>
      <c r="AE22" s="84"/>
      <c r="AF22" s="85">
        <f t="shared" ref="AF22:AF25" si="5">+AB22+AC22+AD22+AE22</f>
        <v>0</v>
      </c>
      <c r="AI22" s="86">
        <f t="shared" si="2"/>
        <v>0</v>
      </c>
      <c r="AJ22" s="86">
        <f t="shared" si="3"/>
        <v>0</v>
      </c>
      <c r="AK22" s="87">
        <f t="shared" si="0"/>
        <v>0</v>
      </c>
      <c r="AL22" s="5"/>
      <c r="AM22" s="95" t="s">
        <v>59</v>
      </c>
      <c r="AN22" s="5"/>
      <c r="AO22" s="5"/>
      <c r="AP22" s="5"/>
      <c r="AQ22" s="146"/>
      <c r="AR22" s="146"/>
      <c r="AS22" s="146"/>
      <c r="AT22" s="146"/>
      <c r="AU22" s="146"/>
      <c r="AW22" s="6"/>
      <c r="AX22" s="6"/>
      <c r="AY22" s="6"/>
      <c r="AZ22" s="6"/>
    </row>
    <row r="23" spans="1:52" ht="54.9" customHeight="1" x14ac:dyDescent="0.25">
      <c r="B23" s="79"/>
      <c r="C23" s="79"/>
      <c r="D23" s="80"/>
      <c r="E23" s="173"/>
      <c r="F23" s="174"/>
      <c r="G23" s="174"/>
      <c r="H23" s="175"/>
      <c r="I23" s="176"/>
      <c r="J23" s="177"/>
      <c r="K23" s="176"/>
      <c r="L23" s="177"/>
      <c r="M23" s="178"/>
      <c r="N23" s="179"/>
      <c r="O23" s="180"/>
      <c r="P23" s="181"/>
      <c r="Q23" s="81">
        <f t="shared" si="1"/>
        <v>0</v>
      </c>
      <c r="R23" s="82"/>
      <c r="S23" s="83"/>
      <c r="T23" s="84"/>
      <c r="U23" s="176"/>
      <c r="V23" s="182"/>
      <c r="W23" s="183"/>
      <c r="X23" s="179"/>
      <c r="Y23" s="170"/>
      <c r="Z23" s="171"/>
      <c r="AA23" s="172"/>
      <c r="AB23" s="85">
        <f t="shared" si="4"/>
        <v>0</v>
      </c>
      <c r="AC23" s="84"/>
      <c r="AD23" s="84"/>
      <c r="AE23" s="84"/>
      <c r="AF23" s="85">
        <f t="shared" si="5"/>
        <v>0</v>
      </c>
      <c r="AI23" s="86">
        <f t="shared" si="2"/>
        <v>0</v>
      </c>
      <c r="AJ23" s="86">
        <f t="shared" si="3"/>
        <v>0</v>
      </c>
      <c r="AK23" s="87">
        <f t="shared" si="0"/>
        <v>0</v>
      </c>
      <c r="AL23" s="5"/>
      <c r="AM23" s="95" t="s">
        <v>60</v>
      </c>
      <c r="AN23" s="5"/>
      <c r="AO23" s="5"/>
      <c r="AP23" s="5"/>
      <c r="AQ23" s="146"/>
      <c r="AR23" s="146"/>
      <c r="AS23" s="146"/>
      <c r="AT23" s="146"/>
      <c r="AU23" s="146"/>
      <c r="AW23" s="6"/>
      <c r="AX23" s="6"/>
      <c r="AY23" s="6"/>
      <c r="AZ23" s="6"/>
    </row>
    <row r="24" spans="1:52" ht="54.9" customHeight="1" x14ac:dyDescent="0.25">
      <c r="B24" s="79"/>
      <c r="C24" s="79"/>
      <c r="D24" s="80"/>
      <c r="E24" s="173"/>
      <c r="F24" s="222"/>
      <c r="G24" s="222"/>
      <c r="H24" s="223"/>
      <c r="I24" s="176"/>
      <c r="J24" s="177"/>
      <c r="K24" s="176"/>
      <c r="L24" s="177"/>
      <c r="M24" s="178"/>
      <c r="N24" s="179"/>
      <c r="O24" s="180"/>
      <c r="P24" s="181"/>
      <c r="Q24" s="81">
        <f t="shared" si="1"/>
        <v>0</v>
      </c>
      <c r="R24" s="82"/>
      <c r="S24" s="83"/>
      <c r="T24" s="84"/>
      <c r="U24" s="176"/>
      <c r="V24" s="182"/>
      <c r="W24" s="183"/>
      <c r="X24" s="179"/>
      <c r="Y24" s="170"/>
      <c r="Z24" s="171"/>
      <c r="AA24" s="172"/>
      <c r="AB24" s="85">
        <f t="shared" si="4"/>
        <v>0</v>
      </c>
      <c r="AC24" s="84"/>
      <c r="AD24" s="84"/>
      <c r="AE24" s="84"/>
      <c r="AF24" s="85">
        <f t="shared" si="5"/>
        <v>0</v>
      </c>
      <c r="AI24" s="86">
        <f t="shared" si="2"/>
        <v>0</v>
      </c>
      <c r="AJ24" s="86">
        <f t="shared" si="3"/>
        <v>0</v>
      </c>
      <c r="AK24" s="87">
        <f t="shared" si="0"/>
        <v>0</v>
      </c>
      <c r="AL24" s="5"/>
      <c r="AM24" s="5"/>
      <c r="AN24" s="5"/>
      <c r="AO24" s="5"/>
      <c r="AP24" s="5"/>
      <c r="AQ24" s="146"/>
      <c r="AR24" s="146"/>
      <c r="AS24" s="146"/>
      <c r="AT24" s="146"/>
      <c r="AU24" s="146"/>
      <c r="AV24" s="6"/>
      <c r="AW24" s="6"/>
      <c r="AX24" s="6"/>
      <c r="AY24" s="6"/>
      <c r="AZ24" s="6"/>
    </row>
    <row r="25" spans="1:52" ht="54.9" customHeight="1" x14ac:dyDescent="0.25">
      <c r="B25" s="79"/>
      <c r="C25" s="79"/>
      <c r="D25" s="80"/>
      <c r="E25" s="173"/>
      <c r="F25" s="174"/>
      <c r="G25" s="174"/>
      <c r="H25" s="175"/>
      <c r="I25" s="176"/>
      <c r="J25" s="177"/>
      <c r="K25" s="176"/>
      <c r="L25" s="177"/>
      <c r="M25" s="178"/>
      <c r="N25" s="179"/>
      <c r="O25" s="180"/>
      <c r="P25" s="181"/>
      <c r="Q25" s="81">
        <f t="shared" si="1"/>
        <v>0</v>
      </c>
      <c r="R25" s="82"/>
      <c r="S25" s="83"/>
      <c r="T25" s="84"/>
      <c r="U25" s="176"/>
      <c r="V25" s="182"/>
      <c r="W25" s="183"/>
      <c r="X25" s="179"/>
      <c r="Y25" s="170"/>
      <c r="Z25" s="171"/>
      <c r="AA25" s="172"/>
      <c r="AB25" s="85">
        <f t="shared" si="4"/>
        <v>0</v>
      </c>
      <c r="AC25" s="84"/>
      <c r="AD25" s="84"/>
      <c r="AE25" s="84"/>
      <c r="AF25" s="85">
        <f t="shared" si="5"/>
        <v>0</v>
      </c>
      <c r="AI25" s="86">
        <f t="shared" si="2"/>
        <v>0</v>
      </c>
      <c r="AJ25" s="86">
        <f t="shared" si="3"/>
        <v>0</v>
      </c>
      <c r="AK25" s="87">
        <f t="shared" si="0"/>
        <v>0</v>
      </c>
      <c r="AL25" s="5"/>
      <c r="AM25" s="5"/>
      <c r="AN25" s="5"/>
      <c r="AO25" s="5"/>
      <c r="AP25" s="5"/>
      <c r="AQ25" s="146"/>
      <c r="AR25" s="146"/>
      <c r="AS25" s="146"/>
      <c r="AT25" s="146"/>
      <c r="AU25" s="146"/>
      <c r="AV25" s="6"/>
      <c r="AW25" s="6"/>
      <c r="AX25" s="6"/>
      <c r="AY25" s="6"/>
      <c r="AZ25" s="6"/>
    </row>
    <row r="26" spans="1:52" ht="12.75" customHeight="1" x14ac:dyDescent="0.25">
      <c r="B26" s="224" t="s">
        <v>61</v>
      </c>
      <c r="C26" s="225"/>
      <c r="D26" s="225"/>
      <c r="E26" s="225"/>
      <c r="F26" s="225"/>
      <c r="G26" s="225"/>
      <c r="H26" s="225"/>
      <c r="I26" s="225"/>
      <c r="J26" s="225"/>
      <c r="K26" s="225"/>
      <c r="L26" s="225"/>
      <c r="M26" s="225"/>
      <c r="N26" s="226"/>
      <c r="O26" s="230">
        <f>SUM(O19:P25)</f>
        <v>0</v>
      </c>
      <c r="P26" s="231"/>
      <c r="Q26" s="234">
        <f>SUM(Q19:Q25)</f>
        <v>0</v>
      </c>
      <c r="R26" s="234">
        <f>SUM(R19:R25)</f>
        <v>50</v>
      </c>
      <c r="S26" s="234"/>
      <c r="T26" s="234">
        <f>SUM(T19:T25)</f>
        <v>0</v>
      </c>
      <c r="U26" s="236"/>
      <c r="V26" s="237"/>
      <c r="W26" s="237"/>
      <c r="X26" s="238"/>
      <c r="Y26" s="242">
        <f>SUM(Y19:AA25)</f>
        <v>0</v>
      </c>
      <c r="Z26" s="243"/>
      <c r="AA26" s="244"/>
      <c r="AB26" s="234">
        <f>SUM(AB19:AB25)</f>
        <v>50</v>
      </c>
      <c r="AC26" s="261">
        <f>SUM(AC19:AC25)</f>
        <v>0</v>
      </c>
      <c r="AD26" s="263">
        <f>SUM(AD19:AD25)</f>
        <v>0</v>
      </c>
      <c r="AE26" s="261">
        <f>SUM(AE19:AE25)</f>
        <v>0</v>
      </c>
      <c r="AF26" s="261">
        <f>+SUM(AF19:AF25)</f>
        <v>50</v>
      </c>
      <c r="AI26" s="248"/>
      <c r="AJ26" s="96"/>
      <c r="AK26" s="248"/>
      <c r="AL26" s="5"/>
      <c r="AM26" s="5"/>
      <c r="AN26" s="5"/>
      <c r="AO26" s="5"/>
      <c r="AP26" s="5"/>
      <c r="AQ26" s="146"/>
      <c r="AR26" s="146"/>
      <c r="AS26" s="146"/>
      <c r="AT26" s="146"/>
      <c r="AU26" s="146"/>
      <c r="AV26" s="6"/>
      <c r="AW26" s="6"/>
      <c r="AX26" s="6"/>
      <c r="AY26" s="6"/>
      <c r="AZ26" s="6"/>
    </row>
    <row r="27" spans="1:52" s="97" customFormat="1" ht="12.75" customHeight="1" x14ac:dyDescent="0.25">
      <c r="B27" s="227"/>
      <c r="C27" s="228"/>
      <c r="D27" s="228"/>
      <c r="E27" s="228"/>
      <c r="F27" s="228"/>
      <c r="G27" s="228"/>
      <c r="H27" s="228"/>
      <c r="I27" s="228"/>
      <c r="J27" s="228"/>
      <c r="K27" s="228"/>
      <c r="L27" s="228"/>
      <c r="M27" s="228"/>
      <c r="N27" s="229"/>
      <c r="O27" s="232"/>
      <c r="P27" s="233"/>
      <c r="Q27" s="235"/>
      <c r="R27" s="235"/>
      <c r="S27" s="235"/>
      <c r="T27" s="235"/>
      <c r="U27" s="239"/>
      <c r="V27" s="240"/>
      <c r="W27" s="240"/>
      <c r="X27" s="241"/>
      <c r="Y27" s="245"/>
      <c r="Z27" s="246"/>
      <c r="AA27" s="247"/>
      <c r="AB27" s="235"/>
      <c r="AC27" s="262"/>
      <c r="AD27" s="264"/>
      <c r="AE27" s="262"/>
      <c r="AF27" s="262"/>
      <c r="AI27" s="249"/>
      <c r="AJ27" s="98"/>
      <c r="AK27" s="249"/>
      <c r="AL27" s="5"/>
      <c r="AM27" s="5"/>
      <c r="AN27" s="5"/>
      <c r="AO27" s="5"/>
      <c r="AP27" s="5"/>
      <c r="AQ27" s="146"/>
      <c r="AR27" s="146"/>
      <c r="AS27" s="146"/>
      <c r="AT27" s="146"/>
      <c r="AU27" s="146"/>
      <c r="AV27" s="99"/>
      <c r="AW27" s="99"/>
      <c r="AX27" s="99"/>
      <c r="AY27" s="99"/>
      <c r="AZ27" s="99"/>
    </row>
    <row r="28" spans="1:52" ht="15.75" customHeight="1" thickBot="1" x14ac:dyDescent="0.6">
      <c r="B28" s="100"/>
      <c r="C28" s="14"/>
      <c r="D28" s="27"/>
      <c r="E28" s="27"/>
      <c r="F28" s="27"/>
      <c r="G28" s="27"/>
      <c r="H28" s="14"/>
      <c r="I28" s="67"/>
      <c r="J28" s="101"/>
      <c r="K28" s="67"/>
      <c r="L28" s="67"/>
      <c r="M28" s="67"/>
      <c r="N28" s="67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5"/>
      <c r="AM28" s="5"/>
      <c r="AN28" s="5"/>
      <c r="AO28" s="5"/>
      <c r="AP28" s="5"/>
      <c r="AQ28" s="146"/>
      <c r="AR28" s="146"/>
      <c r="AS28" s="146"/>
      <c r="AT28" s="146"/>
      <c r="AU28" s="146"/>
      <c r="AV28" s="91"/>
      <c r="AW28" s="91"/>
      <c r="AX28" s="91"/>
      <c r="AY28" s="91"/>
      <c r="AZ28" s="91"/>
    </row>
    <row r="29" spans="1:52" ht="37.5" customHeight="1" thickTop="1" x14ac:dyDescent="0.25">
      <c r="B29" s="14"/>
      <c r="C29" s="14"/>
      <c r="D29" s="14"/>
      <c r="E29" s="14"/>
      <c r="F29" s="14"/>
      <c r="G29" s="14"/>
      <c r="H29" s="14"/>
      <c r="I29" s="67"/>
      <c r="J29" s="102"/>
      <c r="K29" s="103"/>
      <c r="L29" s="103"/>
      <c r="M29" s="155" t="s">
        <v>20</v>
      </c>
      <c r="N29" s="250"/>
      <c r="O29" s="251"/>
      <c r="P29" s="103"/>
      <c r="Q29" s="104" t="s">
        <v>62</v>
      </c>
      <c r="R29" s="105" t="s">
        <v>37</v>
      </c>
      <c r="S29" s="106" t="s">
        <v>39</v>
      </c>
      <c r="T29" s="106" t="s">
        <v>40</v>
      </c>
      <c r="U29" s="252" t="s">
        <v>63</v>
      </c>
      <c r="V29" s="253"/>
      <c r="W29" s="253"/>
      <c r="X29" s="253"/>
      <c r="Y29" s="252" t="s">
        <v>64</v>
      </c>
      <c r="Z29" s="253"/>
      <c r="AA29" s="253"/>
      <c r="AB29" s="105" t="s">
        <v>58</v>
      </c>
      <c r="AC29" s="105" t="s">
        <v>49</v>
      </c>
      <c r="AD29" s="105" t="s">
        <v>50</v>
      </c>
      <c r="AE29" s="106" t="s">
        <v>0</v>
      </c>
      <c r="AF29" s="107" t="s">
        <v>1</v>
      </c>
      <c r="AG29" s="48"/>
      <c r="AH29" s="48"/>
      <c r="AI29" s="48"/>
      <c r="AJ29" s="48"/>
      <c r="AM29" s="5"/>
      <c r="AN29" s="5"/>
      <c r="AO29" s="5"/>
      <c r="AP29" s="5"/>
      <c r="AQ29" s="146"/>
      <c r="AR29" s="146"/>
      <c r="AS29" s="146"/>
      <c r="AT29" s="146"/>
      <c r="AU29" s="146"/>
      <c r="AV29" s="91"/>
      <c r="AW29" s="91"/>
      <c r="AX29" s="91"/>
      <c r="AY29" s="91"/>
      <c r="AZ29" s="91"/>
    </row>
    <row r="30" spans="1:52" ht="12.9" customHeight="1" x14ac:dyDescent="0.25">
      <c r="B30" s="14"/>
      <c r="C30" s="27"/>
      <c r="D30" s="27"/>
      <c r="E30" s="254"/>
      <c r="F30" s="255"/>
      <c r="G30" s="255"/>
      <c r="H30" s="255"/>
      <c r="I30" s="255"/>
      <c r="J30" s="255"/>
      <c r="K30" s="5"/>
      <c r="L30" s="5"/>
      <c r="M30" s="108"/>
      <c r="N30" s="103"/>
      <c r="O30" s="109"/>
      <c r="P30" s="103"/>
      <c r="Q30" s="257">
        <f>+AF19</f>
        <v>50</v>
      </c>
      <c r="R30" s="259">
        <f>+ROUND(Q19-(+Q19*$AN$20+Q19*$AN$21),2)</f>
        <v>0</v>
      </c>
      <c r="S30" s="259">
        <f>+R19</f>
        <v>50</v>
      </c>
      <c r="T30" s="259">
        <f>+S19</f>
        <v>0</v>
      </c>
      <c r="U30" s="259">
        <f>+ROUND(T19-(+T19*$AO$20+T19*$AO$21),2)</f>
        <v>0</v>
      </c>
      <c r="V30" s="259"/>
      <c r="W30" s="259"/>
      <c r="X30" s="259"/>
      <c r="Y30" s="259">
        <f>ROUND(+Y19-(+Y19*$AO$20+Y19*$AO$21),2)</f>
        <v>0</v>
      </c>
      <c r="Z30" s="259"/>
      <c r="AA30" s="259"/>
      <c r="AB30" s="259">
        <f>ROUND(+(AC19+AD19+AE19) -(AC19+AD19+AE19)*$AP$20-(AC19+AD19+AE19)*$AP$21,2)</f>
        <v>0</v>
      </c>
      <c r="AC30" s="259">
        <f>ROUND(+AI19,2)</f>
        <v>0</v>
      </c>
      <c r="AD30" s="259">
        <f>+ROUND(AJ19+(Q30-SUM(R30:AC30)-AJ19),2)</f>
        <v>0</v>
      </c>
      <c r="AE30" s="269">
        <f>SUM(R30:AB31)</f>
        <v>50</v>
      </c>
      <c r="AF30" s="267"/>
      <c r="AG30" s="48"/>
      <c r="AH30" s="48"/>
      <c r="AI30" s="48"/>
      <c r="AJ30" s="48"/>
      <c r="AM30" s="5"/>
      <c r="AN30" s="5"/>
      <c r="AO30" s="5"/>
      <c r="AP30" s="5"/>
      <c r="AQ30" s="146"/>
      <c r="AR30" s="146"/>
      <c r="AS30" s="146"/>
      <c r="AT30" s="146"/>
      <c r="AU30" s="146"/>
      <c r="AV30" s="91"/>
      <c r="AW30" s="91"/>
      <c r="AX30" s="91"/>
      <c r="AY30" s="91"/>
      <c r="AZ30" s="91"/>
    </row>
    <row r="31" spans="1:52" ht="12.9" customHeight="1" x14ac:dyDescent="0.25">
      <c r="A31" s="14"/>
      <c r="B31" s="110" t="s">
        <v>2</v>
      </c>
      <c r="C31" s="27"/>
      <c r="D31" s="27"/>
      <c r="E31" s="256"/>
      <c r="F31" s="256"/>
      <c r="G31" s="256"/>
      <c r="H31" s="256"/>
      <c r="I31" s="256"/>
      <c r="J31" s="256"/>
      <c r="K31" s="5"/>
      <c r="L31" s="5"/>
      <c r="M31" s="111" t="s">
        <v>3</v>
      </c>
      <c r="N31" s="265"/>
      <c r="O31" s="266"/>
      <c r="P31" s="112"/>
      <c r="Q31" s="258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260"/>
      <c r="AE31" s="270"/>
      <c r="AF31" s="268"/>
      <c r="AG31" s="48"/>
      <c r="AH31" s="48"/>
      <c r="AI31" s="48"/>
      <c r="AJ31" s="48"/>
      <c r="AM31" s="5"/>
      <c r="AN31" s="5"/>
      <c r="AO31" s="5"/>
      <c r="AP31" s="5"/>
      <c r="AQ31" s="146"/>
      <c r="AR31" s="146"/>
      <c r="AS31" s="146"/>
      <c r="AT31" s="146"/>
      <c r="AU31" s="146"/>
      <c r="AV31" s="91"/>
      <c r="AW31" s="91"/>
      <c r="AX31" s="91"/>
      <c r="AY31" s="91"/>
      <c r="AZ31" s="91"/>
    </row>
    <row r="32" spans="1:52" ht="12.9" customHeight="1" x14ac:dyDescent="0.25">
      <c r="B32" s="14"/>
      <c r="C32" s="14"/>
      <c r="D32" s="14"/>
      <c r="E32" s="143"/>
      <c r="F32" s="144"/>
      <c r="G32" s="144"/>
      <c r="H32" s="144"/>
      <c r="I32" s="144"/>
      <c r="J32" s="144"/>
      <c r="K32" s="5"/>
      <c r="L32" s="5"/>
      <c r="M32" s="111"/>
      <c r="N32" s="113"/>
      <c r="O32" s="114"/>
      <c r="P32" s="51"/>
      <c r="Q32" s="257">
        <f>+AF20</f>
        <v>0</v>
      </c>
      <c r="R32" s="259">
        <f>+ROUND(Q20-(+Q20*$AN$20+Q20*$AN$21),2)</f>
        <v>0</v>
      </c>
      <c r="S32" s="259">
        <f>+R20</f>
        <v>0</v>
      </c>
      <c r="T32" s="259">
        <f>+S20</f>
        <v>0</v>
      </c>
      <c r="U32" s="259">
        <f>+ROUND(T20-(+T20*$AO$20+T20*$AO$21),2)</f>
        <v>0</v>
      </c>
      <c r="V32" s="259"/>
      <c r="W32" s="259"/>
      <c r="X32" s="259"/>
      <c r="Y32" s="259">
        <f>ROUND(+Y20-(+Y20*$AO$20+Y20*$AO$21),2)</f>
        <v>0</v>
      </c>
      <c r="Z32" s="259"/>
      <c r="AA32" s="259"/>
      <c r="AB32" s="259">
        <f>ROUND(+(AC20+AD20+AE20) -(AC20+AD20+AE20)*$AP$20-(AC20+AD20+AE20)*$AP$21,2)</f>
        <v>0</v>
      </c>
      <c r="AC32" s="259">
        <f>ROUND(+AI20,2)</f>
        <v>0</v>
      </c>
      <c r="AD32" s="259">
        <f>+ROUND(AJ20+(Q32-SUM(R32:AC32)-AJ20),2)</f>
        <v>0</v>
      </c>
      <c r="AE32" s="269">
        <f>SUM(R32:AB33)</f>
        <v>0</v>
      </c>
      <c r="AF32" s="267"/>
      <c r="AG32" s="48"/>
      <c r="AH32" s="48"/>
      <c r="AI32" s="48"/>
      <c r="AJ32" s="48"/>
      <c r="AM32" s="5"/>
      <c r="AN32" s="5"/>
      <c r="AO32" s="5"/>
      <c r="AP32" s="5"/>
      <c r="AQ32" s="146"/>
      <c r="AR32" s="146"/>
      <c r="AS32" s="146"/>
      <c r="AT32" s="146"/>
      <c r="AU32" s="146"/>
      <c r="AV32" s="91"/>
      <c r="AW32" s="91"/>
      <c r="AX32" s="91"/>
      <c r="AY32" s="91"/>
      <c r="AZ32" s="91"/>
    </row>
    <row r="33" spans="1:52" ht="12.9" customHeight="1" x14ac:dyDescent="0.25">
      <c r="A33" s="14"/>
      <c r="B33" s="14"/>
      <c r="C33" s="27"/>
      <c r="D33" s="27"/>
      <c r="E33" s="145"/>
      <c r="F33" s="145"/>
      <c r="G33" s="145"/>
      <c r="H33" s="145"/>
      <c r="I33" s="145"/>
      <c r="J33" s="145"/>
      <c r="K33" s="5"/>
      <c r="L33" s="5"/>
      <c r="M33" s="111" t="s">
        <v>4</v>
      </c>
      <c r="N33" s="265"/>
      <c r="O33" s="266"/>
      <c r="P33" s="51"/>
      <c r="Q33" s="258"/>
      <c r="R33" s="260"/>
      <c r="S33" s="260"/>
      <c r="T33" s="260"/>
      <c r="U33" s="260"/>
      <c r="V33" s="260"/>
      <c r="W33" s="260"/>
      <c r="X33" s="260"/>
      <c r="Y33" s="260"/>
      <c r="Z33" s="260"/>
      <c r="AA33" s="260"/>
      <c r="AB33" s="260"/>
      <c r="AC33" s="260"/>
      <c r="AD33" s="260"/>
      <c r="AE33" s="270"/>
      <c r="AF33" s="268"/>
      <c r="AG33" s="48"/>
      <c r="AH33" s="48"/>
      <c r="AI33" s="48"/>
      <c r="AJ33" s="48"/>
      <c r="AM33" s="5"/>
      <c r="AN33" s="5"/>
      <c r="AO33" s="5"/>
      <c r="AP33" s="5"/>
      <c r="AQ33" s="146"/>
      <c r="AR33" s="146"/>
      <c r="AS33" s="146"/>
      <c r="AT33" s="146"/>
      <c r="AU33" s="146"/>
      <c r="AV33" s="91"/>
      <c r="AW33" s="91"/>
      <c r="AX33" s="91"/>
      <c r="AY33" s="91"/>
      <c r="AZ33" s="91"/>
    </row>
    <row r="34" spans="1:52" ht="12.9" customHeight="1" x14ac:dyDescent="0.25">
      <c r="B34" s="14"/>
      <c r="C34" s="14"/>
      <c r="D34" s="14"/>
      <c r="E34" s="271"/>
      <c r="F34" s="272"/>
      <c r="G34" s="272"/>
      <c r="H34" s="272"/>
      <c r="I34" s="272"/>
      <c r="J34" s="272"/>
      <c r="K34" s="5"/>
      <c r="L34" s="5"/>
      <c r="M34" s="115"/>
      <c r="N34" s="112"/>
      <c r="O34" s="116"/>
      <c r="P34" s="67"/>
      <c r="Q34" s="257">
        <f>+AF21</f>
        <v>0</v>
      </c>
      <c r="R34" s="259">
        <f>+ROUND(Q21-(+Q21*$AN$20+Q21*$AN$21),2)</f>
        <v>0</v>
      </c>
      <c r="S34" s="259">
        <f>+R21</f>
        <v>0</v>
      </c>
      <c r="T34" s="259">
        <f>+S21</f>
        <v>0</v>
      </c>
      <c r="U34" s="259">
        <f>+ROUND(T21-(+T21*$AO$20+T21*$AO$21),2)</f>
        <v>0</v>
      </c>
      <c r="V34" s="259"/>
      <c r="W34" s="259"/>
      <c r="X34" s="259"/>
      <c r="Y34" s="259">
        <f>ROUND(+Y21-(+Y21*$AO$20+Y21*$AO$21),2)</f>
        <v>0</v>
      </c>
      <c r="Z34" s="259"/>
      <c r="AA34" s="259"/>
      <c r="AB34" s="259">
        <f>ROUND(+(AC21+AD21+AE21) -(AC21+AD21+AE21)*$AP$20-(AC21+AD21+AE21)*$AP$21,2)</f>
        <v>0</v>
      </c>
      <c r="AC34" s="259">
        <f>ROUND(+AI21,2)</f>
        <v>0</v>
      </c>
      <c r="AD34" s="259">
        <f>+ROUND(AJ21+(Q34-SUM(R34:AC34)-AJ21),2)</f>
        <v>0</v>
      </c>
      <c r="AE34" s="269">
        <f>SUM(R34:AB35)</f>
        <v>0</v>
      </c>
      <c r="AF34" s="267"/>
      <c r="AG34" s="48"/>
      <c r="AH34" s="48"/>
      <c r="AI34" s="48"/>
      <c r="AJ34" s="48"/>
      <c r="AM34" s="5"/>
      <c r="AN34" s="5"/>
      <c r="AO34" s="5"/>
      <c r="AP34" s="5"/>
      <c r="AQ34" s="146"/>
      <c r="AR34" s="146"/>
      <c r="AS34" s="146"/>
      <c r="AT34" s="146"/>
      <c r="AU34" s="146"/>
      <c r="AV34" s="91"/>
      <c r="AW34" s="91"/>
      <c r="AX34" s="91"/>
      <c r="AY34" s="91"/>
      <c r="AZ34" s="91"/>
    </row>
    <row r="35" spans="1:52" ht="22.2" customHeight="1" x14ac:dyDescent="0.25">
      <c r="A35" s="43"/>
      <c r="B35" s="5"/>
      <c r="C35" s="5"/>
      <c r="D35" s="5"/>
      <c r="E35" s="273"/>
      <c r="F35" s="273"/>
      <c r="G35" s="273"/>
      <c r="H35" s="273"/>
      <c r="I35" s="273"/>
      <c r="J35" s="273"/>
      <c r="K35" s="5"/>
      <c r="L35" s="5"/>
      <c r="M35" s="117" t="s">
        <v>5</v>
      </c>
      <c r="N35" s="265"/>
      <c r="O35" s="266"/>
      <c r="P35" s="112"/>
      <c r="Q35" s="258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70"/>
      <c r="AF35" s="268"/>
      <c r="AG35" s="48"/>
      <c r="AH35" s="48"/>
      <c r="AI35" s="48"/>
      <c r="AJ35" s="48"/>
      <c r="AM35" s="5"/>
      <c r="AN35" s="5"/>
      <c r="AO35" s="5"/>
      <c r="AP35" s="5"/>
      <c r="AQ35" s="146"/>
      <c r="AR35" s="146"/>
      <c r="AS35" s="146"/>
      <c r="AT35" s="146"/>
      <c r="AU35" s="146"/>
      <c r="AV35" s="91"/>
      <c r="AW35" s="91"/>
      <c r="AX35" s="91"/>
      <c r="AY35" s="91"/>
      <c r="AZ35" s="91"/>
    </row>
    <row r="36" spans="1:52" ht="12.9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115"/>
      <c r="N36" s="112"/>
      <c r="O36" s="116"/>
      <c r="P36" s="67"/>
      <c r="Q36" s="257">
        <f>+AF22</f>
        <v>0</v>
      </c>
      <c r="R36" s="259">
        <f>+ROUND(Q22-(+Q22*$AN$20+Q22*$AN$21),2)</f>
        <v>0</v>
      </c>
      <c r="S36" s="259">
        <f>+R22</f>
        <v>0</v>
      </c>
      <c r="T36" s="259">
        <f>+S22</f>
        <v>0</v>
      </c>
      <c r="U36" s="259">
        <f>+ROUND(T22-(+T22*$AO$20+T22*$AO$21),2)</f>
        <v>0</v>
      </c>
      <c r="V36" s="259"/>
      <c r="W36" s="259"/>
      <c r="X36" s="259"/>
      <c r="Y36" s="259">
        <f>ROUND(+Y22-(+Y22*$AO$20+Y22*$AO$21),2)</f>
        <v>0</v>
      </c>
      <c r="Z36" s="259"/>
      <c r="AA36" s="259"/>
      <c r="AB36" s="259">
        <f>ROUND(+(AC22+AD22+AE22) -(AC22+AD22+AE22)*$AP$20-(AC22+AD22+AE22)*$AP$21,2)</f>
        <v>0</v>
      </c>
      <c r="AC36" s="259">
        <f>ROUND(+AI22,2)</f>
        <v>0</v>
      </c>
      <c r="AD36" s="259">
        <f>+ROUND(AJ22+(Q36-SUM(R36:AC36)-AJ22),2)</f>
        <v>0</v>
      </c>
      <c r="AE36" s="269">
        <f>SUM(R36:AB37)</f>
        <v>0</v>
      </c>
      <c r="AF36" s="267"/>
      <c r="AG36" s="48"/>
      <c r="AH36" s="48"/>
      <c r="AI36" s="48"/>
      <c r="AJ36" s="48"/>
      <c r="AM36" s="5"/>
      <c r="AN36" s="5"/>
      <c r="AO36" s="5"/>
      <c r="AP36" s="5"/>
      <c r="AQ36" s="146"/>
      <c r="AR36" s="146"/>
      <c r="AS36" s="146"/>
      <c r="AT36" s="146"/>
      <c r="AU36" s="146"/>
      <c r="AV36" s="91"/>
      <c r="AW36" s="91"/>
      <c r="AX36" s="91"/>
      <c r="AY36" s="91"/>
      <c r="AZ36" s="91"/>
    </row>
    <row r="37" spans="1:52" ht="12.9" customHeight="1" x14ac:dyDescent="0.25">
      <c r="K37" s="5"/>
      <c r="L37" s="5"/>
      <c r="M37" s="117" t="s">
        <v>6</v>
      </c>
      <c r="N37" s="265"/>
      <c r="O37" s="266"/>
      <c r="P37" s="112"/>
      <c r="Q37" s="258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70"/>
      <c r="AF37" s="268"/>
      <c r="AG37" s="48"/>
      <c r="AH37" s="48"/>
      <c r="AI37" s="48"/>
      <c r="AJ37" s="48"/>
      <c r="AM37" s="5"/>
      <c r="AN37" s="5"/>
      <c r="AO37" s="5"/>
      <c r="AP37" s="5"/>
      <c r="AQ37" s="146"/>
      <c r="AR37" s="146"/>
      <c r="AS37" s="146"/>
      <c r="AT37" s="146"/>
      <c r="AU37" s="146"/>
      <c r="AV37" s="91"/>
      <c r="AW37" s="91"/>
      <c r="AX37" s="91"/>
      <c r="AY37" s="91"/>
      <c r="AZ37" s="91"/>
    </row>
    <row r="38" spans="1:52" ht="12.9" customHeight="1" x14ac:dyDescent="0.25">
      <c r="F38" s="43"/>
      <c r="G38" s="5"/>
      <c r="H38" s="5"/>
      <c r="J38" s="43"/>
      <c r="K38" s="5"/>
      <c r="L38" s="5"/>
      <c r="M38" s="117"/>
      <c r="N38" s="118"/>
      <c r="O38" s="114"/>
      <c r="P38" s="51"/>
      <c r="Q38" s="257">
        <f>+AF23</f>
        <v>0</v>
      </c>
      <c r="R38" s="259">
        <f>+ROUND(Q23-(+Q23*$AN$20+Q23*$AN$21),2)</f>
        <v>0</v>
      </c>
      <c r="S38" s="259">
        <f>+R23</f>
        <v>0</v>
      </c>
      <c r="T38" s="259">
        <f>+S23</f>
        <v>0</v>
      </c>
      <c r="U38" s="259">
        <f>+ROUND(T23-(+T23*$AO$20+T23*$AO$21),2)</f>
        <v>0</v>
      </c>
      <c r="V38" s="259"/>
      <c r="W38" s="259"/>
      <c r="X38" s="259"/>
      <c r="Y38" s="259">
        <f>ROUND(+Y23-(+Y23*$AO$20+Y23*$AO$21),2)</f>
        <v>0</v>
      </c>
      <c r="Z38" s="259"/>
      <c r="AA38" s="259"/>
      <c r="AB38" s="259">
        <f>ROUND(+(AC23+AD23+AE23) -(AC23+AD23+AE23)*$AP$20-(AC23+AD23+AE23)*$AP$21,2)</f>
        <v>0</v>
      </c>
      <c r="AC38" s="259">
        <f>ROUND(+AI23,2)</f>
        <v>0</v>
      </c>
      <c r="AD38" s="259">
        <f>+ROUND(AJ23+(Q38-SUM(R38:AC38)-AJ23),2)</f>
        <v>0</v>
      </c>
      <c r="AE38" s="269">
        <f>SUM(R38:AB39)</f>
        <v>0</v>
      </c>
      <c r="AF38" s="267"/>
      <c r="AG38" s="48"/>
      <c r="AH38" s="48"/>
      <c r="AI38" s="48"/>
      <c r="AJ38" s="48"/>
      <c r="AM38" s="5"/>
      <c r="AN38" s="5"/>
      <c r="AO38" s="5"/>
      <c r="AP38" s="5"/>
      <c r="AQ38" s="146"/>
      <c r="AR38" s="146"/>
      <c r="AS38" s="146"/>
      <c r="AT38" s="146"/>
      <c r="AU38" s="146"/>
      <c r="AV38" s="91"/>
      <c r="AW38" s="91"/>
      <c r="AX38" s="91"/>
      <c r="AY38" s="91"/>
      <c r="AZ38" s="91"/>
    </row>
    <row r="39" spans="1:52" ht="12.9" customHeight="1" x14ac:dyDescent="0.25">
      <c r="L39" s="119"/>
      <c r="M39" s="117" t="s">
        <v>7</v>
      </c>
      <c r="N39" s="265"/>
      <c r="O39" s="266"/>
      <c r="P39" s="112"/>
      <c r="Q39" s="258"/>
      <c r="R39" s="260"/>
      <c r="S39" s="260"/>
      <c r="T39" s="260"/>
      <c r="U39" s="260"/>
      <c r="V39" s="260"/>
      <c r="W39" s="260"/>
      <c r="X39" s="260"/>
      <c r="Y39" s="260"/>
      <c r="Z39" s="260"/>
      <c r="AA39" s="260"/>
      <c r="AB39" s="260"/>
      <c r="AC39" s="260"/>
      <c r="AD39" s="260"/>
      <c r="AE39" s="270"/>
      <c r="AF39" s="268"/>
      <c r="AG39" s="48"/>
      <c r="AH39" s="48"/>
      <c r="AI39" s="48"/>
      <c r="AJ39" s="48"/>
      <c r="AM39" s="5"/>
      <c r="AN39" s="5"/>
      <c r="AO39" s="5"/>
      <c r="AP39" s="5"/>
      <c r="AQ39" s="146"/>
      <c r="AR39" s="146"/>
      <c r="AS39" s="146"/>
      <c r="AT39" s="146"/>
      <c r="AU39" s="146"/>
      <c r="AV39" s="91"/>
      <c r="AW39" s="91"/>
      <c r="AX39" s="91"/>
      <c r="AY39" s="91"/>
      <c r="AZ39" s="91"/>
    </row>
    <row r="40" spans="1:52" ht="12.9" customHeight="1" x14ac:dyDescent="0.25">
      <c r="F40" s="278"/>
      <c r="G40" s="279"/>
      <c r="H40" s="279"/>
      <c r="J40" s="274"/>
      <c r="K40" s="255"/>
      <c r="L40" s="5"/>
      <c r="M40" s="120"/>
      <c r="N40" s="121"/>
      <c r="O40" s="122"/>
      <c r="P40" s="67"/>
      <c r="Q40" s="257">
        <f>+AF24</f>
        <v>0</v>
      </c>
      <c r="R40" s="259">
        <f>+ROUND(Q24-(+Q24*$AN$20+Q24*$AN$21),2)</f>
        <v>0</v>
      </c>
      <c r="S40" s="259">
        <f>+R24</f>
        <v>0</v>
      </c>
      <c r="T40" s="259">
        <f>+S24</f>
        <v>0</v>
      </c>
      <c r="U40" s="259">
        <f>+ROUND(T24-(+T24*$AO$20+T24*$AO$21),2)</f>
        <v>0</v>
      </c>
      <c r="V40" s="259"/>
      <c r="W40" s="259"/>
      <c r="X40" s="259"/>
      <c r="Y40" s="259">
        <f>ROUND(+Y24-(+Y24*$AO$20+Y24*$AO$21),2)</f>
        <v>0</v>
      </c>
      <c r="Z40" s="259"/>
      <c r="AA40" s="259"/>
      <c r="AB40" s="259">
        <f>ROUND(+(AC24+AD24+AE24) -(AC24+AD24+AE24)*$AP$20-(AC24+AD24+AE24)*$AP$21,2)</f>
        <v>0</v>
      </c>
      <c r="AC40" s="259">
        <f>ROUND(+AI24,2)</f>
        <v>0</v>
      </c>
      <c r="AD40" s="259">
        <f>+ROUND(AJ24+(Q40-SUM(R40:AC40)-AJ24),2)</f>
        <v>0</v>
      </c>
      <c r="AE40" s="269">
        <f>SUM(R40:AB41)</f>
        <v>0</v>
      </c>
      <c r="AF40" s="267"/>
      <c r="AG40" s="48"/>
      <c r="AH40" s="48"/>
      <c r="AI40" s="48"/>
      <c r="AJ40" s="48"/>
      <c r="AM40" s="5"/>
      <c r="AN40" s="5"/>
      <c r="AO40" s="5"/>
      <c r="AP40" s="5"/>
      <c r="AQ40" s="146"/>
      <c r="AR40" s="146"/>
      <c r="AS40" s="146"/>
      <c r="AT40" s="146"/>
      <c r="AU40" s="146"/>
      <c r="AV40" s="91"/>
      <c r="AW40" s="91"/>
      <c r="AX40" s="91"/>
      <c r="AY40" s="91"/>
      <c r="AZ40" s="91"/>
    </row>
    <row r="41" spans="1:52" ht="12.9" customHeight="1" x14ac:dyDescent="0.25">
      <c r="A41" s="110" t="s">
        <v>8</v>
      </c>
      <c r="B41" s="123"/>
      <c r="C41" s="51"/>
      <c r="D41" s="51"/>
      <c r="E41" s="51"/>
      <c r="F41" s="280"/>
      <c r="G41" s="280"/>
      <c r="H41" s="280"/>
      <c r="I41" s="102" t="s">
        <v>9</v>
      </c>
      <c r="J41" s="256"/>
      <c r="K41" s="256"/>
      <c r="L41" s="5"/>
      <c r="M41" s="117" t="s">
        <v>10</v>
      </c>
      <c r="N41" s="265"/>
      <c r="O41" s="266"/>
      <c r="P41" s="112"/>
      <c r="Q41" s="258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70"/>
      <c r="AF41" s="268"/>
      <c r="AG41" s="48"/>
      <c r="AH41" s="48"/>
      <c r="AI41" s="48"/>
      <c r="AJ41" s="48"/>
      <c r="AM41" s="5"/>
      <c r="AN41" s="5"/>
      <c r="AO41" s="5"/>
      <c r="AP41" s="5"/>
      <c r="AQ41" s="146"/>
      <c r="AR41" s="146"/>
      <c r="AS41" s="146"/>
      <c r="AT41" s="146"/>
      <c r="AU41" s="146"/>
      <c r="AV41" s="6"/>
      <c r="AW41" s="6"/>
      <c r="AX41" s="6"/>
      <c r="AY41" s="6"/>
      <c r="AZ41" s="6"/>
    </row>
    <row r="42" spans="1:52" ht="12.9" customHeight="1" x14ac:dyDescent="0.25">
      <c r="A42" s="124"/>
      <c r="B42" s="5"/>
      <c r="C42" s="5"/>
      <c r="D42" s="5"/>
      <c r="E42" s="5"/>
      <c r="F42" s="5"/>
      <c r="G42" s="5"/>
      <c r="H42" s="5"/>
      <c r="I42" s="5"/>
      <c r="J42" s="5"/>
      <c r="K42" s="5"/>
      <c r="L42" s="119"/>
      <c r="M42" s="120"/>
      <c r="N42" s="125"/>
      <c r="O42" s="126"/>
      <c r="P42" s="67"/>
      <c r="Q42" s="257">
        <f>+AF25</f>
        <v>0</v>
      </c>
      <c r="R42" s="259">
        <f>+ROUND(Q25-(+Q25*$AN$20+Q25*$AN$21),2)</f>
        <v>0</v>
      </c>
      <c r="S42" s="259">
        <f>+R25</f>
        <v>0</v>
      </c>
      <c r="T42" s="259">
        <f>+S25</f>
        <v>0</v>
      </c>
      <c r="U42" s="259">
        <f>+ROUND(T25-(+T25*$AO$20+T25*$AO$21),2)</f>
        <v>0</v>
      </c>
      <c r="V42" s="259"/>
      <c r="W42" s="259"/>
      <c r="X42" s="259"/>
      <c r="Y42" s="259">
        <f>ROUND(+Y25-(+Y25*$AO$20+Y25*$AO$21),2)</f>
        <v>0</v>
      </c>
      <c r="Z42" s="259"/>
      <c r="AA42" s="259"/>
      <c r="AB42" s="259">
        <f>ROUND(+(AC25+AD25+AE25) -(AC25+AD25+AE25)*$AP$20-(AC25+AD25+AE25)*$AP$21,2)</f>
        <v>0</v>
      </c>
      <c r="AC42" s="259">
        <f>ROUND(+AI25,2)</f>
        <v>0</v>
      </c>
      <c r="AD42" s="259">
        <f>+ROUND(AJ25+(Q42-SUM(R42:AC42)-AJ25),2)</f>
        <v>0</v>
      </c>
      <c r="AE42" s="269">
        <f>SUM(R42:AB43)</f>
        <v>0</v>
      </c>
      <c r="AF42" s="267"/>
      <c r="AG42" s="48"/>
      <c r="AH42" s="48"/>
      <c r="AI42" s="48"/>
      <c r="AJ42" s="48"/>
      <c r="AM42" s="5"/>
      <c r="AN42" s="5"/>
      <c r="AO42" s="5"/>
      <c r="AP42" s="5"/>
      <c r="AQ42" s="146"/>
      <c r="AR42" s="146"/>
      <c r="AS42" s="146"/>
      <c r="AT42" s="146"/>
      <c r="AU42" s="146"/>
      <c r="AV42" s="6"/>
      <c r="AW42" s="6"/>
      <c r="AX42" s="6"/>
      <c r="AY42" s="6"/>
      <c r="AZ42" s="6"/>
    </row>
    <row r="43" spans="1:52" ht="9.9" customHeight="1" x14ac:dyDescent="0.25">
      <c r="A43" s="5"/>
      <c r="B43" s="5"/>
      <c r="C43" s="5"/>
      <c r="D43" s="5"/>
      <c r="E43" s="5"/>
      <c r="F43" s="43"/>
      <c r="G43" s="5"/>
      <c r="H43" s="5"/>
      <c r="I43" s="5"/>
      <c r="J43" s="5"/>
      <c r="K43" s="5"/>
      <c r="M43" s="120"/>
      <c r="N43" s="125"/>
      <c r="O43" s="126"/>
      <c r="P43" s="67"/>
      <c r="Q43" s="258"/>
      <c r="R43" s="260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70"/>
      <c r="AF43" s="268"/>
      <c r="AG43" s="48"/>
      <c r="AH43" s="48"/>
      <c r="AI43" s="48"/>
      <c r="AJ43" s="48"/>
      <c r="AM43" s="5"/>
      <c r="AN43" s="5"/>
      <c r="AO43" s="5"/>
      <c r="AP43" s="5"/>
      <c r="AQ43" s="146"/>
      <c r="AR43" s="146"/>
      <c r="AS43" s="146"/>
      <c r="AT43" s="146"/>
      <c r="AU43" s="146"/>
      <c r="AV43" s="6"/>
      <c r="AW43" s="6"/>
      <c r="AX43" s="6"/>
      <c r="AY43" s="6"/>
      <c r="AZ43" s="6"/>
    </row>
    <row r="44" spans="1:52" ht="24.9" customHeight="1" thickBot="1" x14ac:dyDescent="0.35">
      <c r="A44" s="110" t="s">
        <v>11</v>
      </c>
      <c r="B44" s="51"/>
      <c r="C44" s="51"/>
      <c r="D44" s="51"/>
      <c r="E44" s="51"/>
      <c r="F44" s="275"/>
      <c r="G44" s="275"/>
      <c r="H44" s="275"/>
      <c r="I44" s="102" t="s">
        <v>9</v>
      </c>
      <c r="J44" s="276"/>
      <c r="K44" s="256"/>
      <c r="M44" s="127"/>
      <c r="N44" s="128"/>
      <c r="O44" s="129"/>
      <c r="P44" s="51"/>
      <c r="Q44" s="130">
        <f>SUM(Q30:Q42)</f>
        <v>50</v>
      </c>
      <c r="R44" s="131">
        <f>SUM(R30:R42)</f>
        <v>0</v>
      </c>
      <c r="S44" s="131">
        <f>SUM(S30:S42)</f>
        <v>50</v>
      </c>
      <c r="T44" s="131">
        <f>SUM(T30:T42)</f>
        <v>0</v>
      </c>
      <c r="U44" s="277">
        <f>SUM(U30:U42)</f>
        <v>0</v>
      </c>
      <c r="V44" s="277"/>
      <c r="W44" s="277"/>
      <c r="X44" s="277"/>
      <c r="Y44" s="277">
        <f>SUM(Y30:Y42)</f>
        <v>0</v>
      </c>
      <c r="Z44" s="277"/>
      <c r="AA44" s="277"/>
      <c r="AB44" s="131">
        <f>SUM(AB30:AB42)</f>
        <v>0</v>
      </c>
      <c r="AC44" s="131">
        <f>SUM(AC30:AC42)</f>
        <v>0</v>
      </c>
      <c r="AD44" s="131">
        <f>SUM(AD30:AD42)</f>
        <v>0</v>
      </c>
      <c r="AE44" s="131">
        <f>SUM(AE30:AE42)</f>
        <v>50</v>
      </c>
      <c r="AF44" s="132"/>
      <c r="AG44" s="48"/>
      <c r="AH44" s="48"/>
      <c r="AI44" s="48"/>
      <c r="AJ44" s="48"/>
      <c r="AM44" s="5"/>
      <c r="AN44" s="5"/>
      <c r="AO44" s="5"/>
      <c r="AP44" s="5"/>
      <c r="AQ44" s="146"/>
      <c r="AR44" s="146"/>
      <c r="AS44" s="146"/>
      <c r="AT44" s="146"/>
      <c r="AU44" s="146"/>
      <c r="AV44" s="6"/>
      <c r="AW44" s="6"/>
      <c r="AX44" s="6"/>
      <c r="AY44" s="6"/>
      <c r="AZ44" s="6"/>
    </row>
    <row r="45" spans="1:52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Q45" s="23"/>
      <c r="R45" s="23"/>
      <c r="S45" s="23"/>
      <c r="T45" s="23"/>
      <c r="U45" s="133"/>
      <c r="W45" s="23"/>
      <c r="X45" s="23"/>
      <c r="Y45" s="133"/>
      <c r="Z45" s="23"/>
      <c r="AA45" s="23"/>
      <c r="AG45" s="48"/>
      <c r="AH45" s="48"/>
      <c r="AI45" s="48"/>
      <c r="AJ45" s="48"/>
      <c r="AL45" s="5"/>
      <c r="AM45" s="5"/>
      <c r="AN45" s="5"/>
      <c r="AO45" s="5"/>
      <c r="AP45" s="5"/>
      <c r="AQ45" s="146"/>
      <c r="AR45" s="146"/>
      <c r="AS45" s="146"/>
      <c r="AT45" s="146"/>
      <c r="AU45" s="146"/>
      <c r="AV45" s="6"/>
      <c r="AW45" s="6"/>
      <c r="AX45" s="6"/>
      <c r="AY45" s="6"/>
      <c r="AZ45" s="6"/>
    </row>
    <row r="46" spans="1:52" ht="27" customHeight="1" x14ac:dyDescent="0.35">
      <c r="C46" s="134"/>
      <c r="D46" s="134"/>
      <c r="E46" s="134"/>
      <c r="F46" s="134"/>
      <c r="G46" s="134"/>
      <c r="Q46" s="133"/>
      <c r="R46" s="133"/>
      <c r="S46" s="133"/>
      <c r="T46" s="133"/>
      <c r="U46" s="133"/>
      <c r="V46" s="133"/>
      <c r="W46" s="133"/>
      <c r="X46" s="133"/>
      <c r="Y46" s="135"/>
      <c r="Z46" s="135"/>
      <c r="AA46" s="135"/>
      <c r="AB46" s="133"/>
      <c r="AC46" s="133"/>
      <c r="AD46" s="133"/>
      <c r="AE46" s="135"/>
      <c r="AF46" s="5"/>
      <c r="AG46" s="48"/>
      <c r="AH46" s="48"/>
      <c r="AI46" s="48"/>
      <c r="AJ46" s="48"/>
      <c r="AK46" s="5"/>
      <c r="AL46" s="5"/>
      <c r="AM46" s="5"/>
      <c r="AN46" s="5"/>
      <c r="AO46" s="5"/>
      <c r="AP46" s="5"/>
      <c r="AQ46" s="146"/>
      <c r="AR46" s="146"/>
      <c r="AS46" s="146"/>
      <c r="AT46" s="146"/>
      <c r="AU46" s="146"/>
      <c r="AV46" s="6"/>
      <c r="AW46" s="6"/>
      <c r="AX46" s="6"/>
      <c r="AY46" s="6"/>
      <c r="AZ46" s="6"/>
    </row>
    <row r="47" spans="1:52" ht="20.399999999999999" x14ac:dyDescent="0.35">
      <c r="B47" s="134"/>
      <c r="C47" s="134"/>
      <c r="D47" s="134"/>
      <c r="E47" s="134"/>
      <c r="F47" s="134"/>
      <c r="G47" s="134"/>
      <c r="H47" s="5"/>
      <c r="I47" s="5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7"/>
      <c r="AC47" s="137"/>
      <c r="AD47" s="137"/>
      <c r="AE47" s="138"/>
      <c r="AF47" s="5"/>
      <c r="AG47" s="48"/>
      <c r="AH47" s="48"/>
      <c r="AI47" s="48"/>
      <c r="AJ47" s="48"/>
      <c r="AK47" s="5"/>
      <c r="AL47" s="5"/>
      <c r="AM47" s="5"/>
      <c r="AN47" s="5"/>
      <c r="AO47" s="5"/>
      <c r="AP47" s="5"/>
      <c r="AQ47" s="146"/>
      <c r="AR47" s="146"/>
      <c r="AS47" s="146"/>
      <c r="AT47" s="146"/>
      <c r="AU47" s="146"/>
      <c r="AV47" s="6"/>
      <c r="AW47" s="6"/>
      <c r="AX47" s="6"/>
      <c r="AY47" s="6"/>
      <c r="AZ47" s="6"/>
    </row>
    <row r="48" spans="1:52" ht="20.399999999999999" x14ac:dyDescent="0.35">
      <c r="B48" s="134"/>
      <c r="C48" s="134"/>
      <c r="D48" s="134"/>
      <c r="E48" s="134"/>
      <c r="F48" s="134"/>
      <c r="G48" s="134"/>
      <c r="H48" s="5"/>
      <c r="I48" s="5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7"/>
      <c r="AC48" s="137"/>
      <c r="AD48" s="137"/>
      <c r="AE48" s="138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146"/>
      <c r="AR48" s="146"/>
      <c r="AS48" s="146"/>
      <c r="AT48" s="146"/>
      <c r="AU48" s="146"/>
      <c r="AV48" s="6"/>
      <c r="AW48" s="6"/>
      <c r="AX48" s="6"/>
      <c r="AY48" s="6"/>
      <c r="AZ48" s="6"/>
    </row>
    <row r="49" spans="2:52" ht="20.399999999999999" x14ac:dyDescent="0.35">
      <c r="B49" s="134"/>
      <c r="C49" s="134"/>
      <c r="D49" s="134"/>
      <c r="E49" s="134"/>
      <c r="F49" s="134"/>
      <c r="G49" s="134"/>
      <c r="H49" s="5"/>
      <c r="I49" s="5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7"/>
      <c r="AC49" s="137"/>
      <c r="AD49" s="137"/>
      <c r="AE49" s="138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146"/>
      <c r="AR49" s="146"/>
      <c r="AS49" s="146"/>
      <c r="AT49" s="146"/>
      <c r="AU49" s="146"/>
      <c r="AV49" s="6"/>
      <c r="AW49" s="6"/>
      <c r="AX49" s="6"/>
      <c r="AY49" s="6"/>
      <c r="AZ49" s="6"/>
    </row>
    <row r="50" spans="2:52" x14ac:dyDescent="0.25">
      <c r="D50" s="5"/>
      <c r="E50" s="5"/>
      <c r="F50" s="5"/>
      <c r="G50" s="5"/>
      <c r="H50" s="5"/>
      <c r="I50" s="5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7"/>
      <c r="AC50" s="137"/>
      <c r="AD50" s="137"/>
      <c r="AE50" s="138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146"/>
      <c r="AR50" s="146"/>
      <c r="AS50" s="146"/>
      <c r="AT50" s="146"/>
      <c r="AU50" s="146"/>
      <c r="AV50" s="6"/>
      <c r="AW50" s="6"/>
      <c r="AX50" s="6"/>
      <c r="AY50" s="6"/>
      <c r="AZ50" s="6"/>
    </row>
    <row r="51" spans="2:52" x14ac:dyDescent="0.25">
      <c r="D51" s="5"/>
      <c r="E51" s="5"/>
      <c r="F51" s="5"/>
      <c r="G51" s="5"/>
      <c r="H51" s="5"/>
      <c r="I51" s="11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40"/>
      <c r="AC51" s="140"/>
      <c r="AD51" s="140"/>
      <c r="AE51" s="138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146"/>
      <c r="AR51" s="146"/>
      <c r="AS51" s="146"/>
      <c r="AT51" s="146"/>
      <c r="AU51" s="146"/>
      <c r="AV51" s="6"/>
      <c r="AW51" s="6"/>
      <c r="AX51" s="6"/>
      <c r="AY51" s="6"/>
      <c r="AZ51" s="6"/>
    </row>
    <row r="52" spans="2:52" x14ac:dyDescent="0.25">
      <c r="D52" s="5"/>
      <c r="E52" s="5"/>
      <c r="F52" s="5"/>
      <c r="G52" s="5"/>
      <c r="H52" s="5"/>
      <c r="I52" s="119"/>
      <c r="J52" s="139"/>
      <c r="K52" s="139"/>
      <c r="L52" s="139"/>
      <c r="M52" s="139"/>
      <c r="N52" s="139"/>
      <c r="O52" s="139"/>
      <c r="P52" s="139"/>
      <c r="Q52" s="139"/>
      <c r="R52" s="139"/>
      <c r="S52" s="139"/>
      <c r="T52" s="139"/>
      <c r="U52" s="139"/>
      <c r="V52" s="139"/>
      <c r="W52" s="139"/>
      <c r="X52" s="139"/>
      <c r="Y52" s="139"/>
      <c r="Z52" s="139"/>
      <c r="AA52" s="139"/>
      <c r="AB52" s="140"/>
      <c r="AC52" s="140"/>
      <c r="AD52" s="140"/>
      <c r="AE52" s="138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146"/>
      <c r="AR52" s="146"/>
      <c r="AS52" s="146"/>
      <c r="AT52" s="146"/>
      <c r="AU52" s="146"/>
      <c r="AV52" s="6"/>
      <c r="AW52" s="6"/>
      <c r="AX52" s="6"/>
      <c r="AY52" s="6"/>
      <c r="AZ52" s="6"/>
    </row>
    <row r="53" spans="2:52" x14ac:dyDescent="0.25">
      <c r="D53" s="6"/>
      <c r="E53" s="6"/>
      <c r="F53" s="6"/>
      <c r="G53" s="6"/>
      <c r="H53" s="6"/>
      <c r="I53" s="6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23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</row>
    <row r="54" spans="2:52" x14ac:dyDescent="0.25">
      <c r="O54" s="138"/>
      <c r="P54" s="138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</row>
    <row r="55" spans="2:52" x14ac:dyDescent="0.25"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</row>
    <row r="56" spans="2:52" x14ac:dyDescent="0.25">
      <c r="O56" s="138"/>
      <c r="P56" s="138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</row>
    <row r="57" spans="2:52" x14ac:dyDescent="0.25"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</row>
    <row r="58" spans="2:52" x14ac:dyDescent="0.25"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</row>
    <row r="59" spans="2:52" x14ac:dyDescent="0.25"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</row>
    <row r="60" spans="2:52" x14ac:dyDescent="0.25"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</row>
    <row r="61" spans="2:52" x14ac:dyDescent="0.25"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</row>
    <row r="62" spans="2:52" x14ac:dyDescent="0.25"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</row>
    <row r="63" spans="2:52" x14ac:dyDescent="0.25"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</row>
    <row r="64" spans="2:52" x14ac:dyDescent="0.25"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</row>
    <row r="65" spans="4:52" x14ac:dyDescent="0.25"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</row>
    <row r="66" spans="4:52" x14ac:dyDescent="0.25"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</row>
    <row r="67" spans="4:52" x14ac:dyDescent="0.25"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</row>
    <row r="68" spans="4:52" x14ac:dyDescent="0.25"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</row>
    <row r="69" spans="4:52" x14ac:dyDescent="0.25"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</row>
    <row r="70" spans="4:52" x14ac:dyDescent="0.25"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</row>
    <row r="71" spans="4:52" x14ac:dyDescent="0.25"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</row>
    <row r="72" spans="4:52" x14ac:dyDescent="0.25"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</row>
    <row r="73" spans="4:52" x14ac:dyDescent="0.25"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</row>
    <row r="74" spans="4:52" x14ac:dyDescent="0.25"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</row>
    <row r="75" spans="4:52" x14ac:dyDescent="0.25"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</row>
    <row r="76" spans="4:52" x14ac:dyDescent="0.25"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</row>
    <row r="77" spans="4:52" x14ac:dyDescent="0.25"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</row>
    <row r="78" spans="4:52" x14ac:dyDescent="0.25"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</row>
    <row r="79" spans="4:52" x14ac:dyDescent="0.25"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</row>
    <row r="80" spans="4:52" x14ac:dyDescent="0.25"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</row>
    <row r="81" spans="4:52" x14ac:dyDescent="0.25"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</row>
    <row r="82" spans="4:52" x14ac:dyDescent="0.25"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</row>
    <row r="83" spans="4:52" x14ac:dyDescent="0.25"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</row>
    <row r="84" spans="4:52" x14ac:dyDescent="0.25"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</row>
    <row r="85" spans="4:52" x14ac:dyDescent="0.25"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</row>
    <row r="86" spans="4:52" x14ac:dyDescent="0.25"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</row>
    <row r="87" spans="4:52" x14ac:dyDescent="0.25"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</row>
    <row r="88" spans="4:52" x14ac:dyDescent="0.25"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</row>
    <row r="89" spans="4:52" x14ac:dyDescent="0.25"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</row>
    <row r="90" spans="4:52" x14ac:dyDescent="0.25"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</row>
    <row r="91" spans="4:52" x14ac:dyDescent="0.25"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</row>
    <row r="92" spans="4:52" x14ac:dyDescent="0.25"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</row>
    <row r="93" spans="4:52" x14ac:dyDescent="0.25"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</row>
    <row r="94" spans="4:52" x14ac:dyDescent="0.25"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</row>
    <row r="95" spans="4:52" x14ac:dyDescent="0.25"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</row>
    <row r="96" spans="4:52" x14ac:dyDescent="0.25"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</row>
    <row r="97" spans="4:52" x14ac:dyDescent="0.25"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</row>
    <row r="98" spans="4:52" x14ac:dyDescent="0.25"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</row>
    <row r="99" spans="4:52" x14ac:dyDescent="0.25"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</row>
    <row r="100" spans="4:52" x14ac:dyDescent="0.25"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</row>
    <row r="101" spans="4:52" x14ac:dyDescent="0.25"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</row>
    <row r="102" spans="4:52" x14ac:dyDescent="0.25"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</row>
    <row r="103" spans="4:52" x14ac:dyDescent="0.25"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</row>
    <row r="104" spans="4:52" x14ac:dyDescent="0.25"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</row>
    <row r="105" spans="4:52" x14ac:dyDescent="0.25"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</row>
    <row r="106" spans="4:52" x14ac:dyDescent="0.25"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</row>
    <row r="107" spans="4:52" x14ac:dyDescent="0.25"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</row>
    <row r="108" spans="4:52" x14ac:dyDescent="0.25"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</row>
    <row r="109" spans="4:52" x14ac:dyDescent="0.25"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</row>
    <row r="110" spans="4:52" x14ac:dyDescent="0.25"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</row>
    <row r="111" spans="4:52" x14ac:dyDescent="0.25"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</row>
    <row r="112" spans="4:52" x14ac:dyDescent="0.25"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</row>
    <row r="113" spans="4:52" x14ac:dyDescent="0.25"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</row>
    <row r="114" spans="4:52" x14ac:dyDescent="0.25"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</row>
    <row r="115" spans="4:52" x14ac:dyDescent="0.25"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</row>
    <row r="116" spans="4:52" x14ac:dyDescent="0.25"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</row>
    <row r="117" spans="4:52" x14ac:dyDescent="0.25"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</row>
    <row r="118" spans="4:52" x14ac:dyDescent="0.25"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</row>
    <row r="119" spans="4:52" x14ac:dyDescent="0.25"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</row>
    <row r="120" spans="4:52" x14ac:dyDescent="0.25"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</row>
    <row r="121" spans="4:52" x14ac:dyDescent="0.25"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</row>
    <row r="122" spans="4:52" x14ac:dyDescent="0.25"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</row>
    <row r="123" spans="4:52" x14ac:dyDescent="0.25"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</row>
    <row r="124" spans="4:52" x14ac:dyDescent="0.25"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</row>
    <row r="125" spans="4:52" x14ac:dyDescent="0.25"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</row>
    <row r="126" spans="4:52" x14ac:dyDescent="0.25"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</row>
    <row r="127" spans="4:52" x14ac:dyDescent="0.25"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</row>
    <row r="128" spans="4:52" x14ac:dyDescent="0.25"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</row>
    <row r="129" spans="4:52" x14ac:dyDescent="0.25"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</row>
    <row r="130" spans="4:52" x14ac:dyDescent="0.25"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</row>
    <row r="131" spans="4:52" x14ac:dyDescent="0.25"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</row>
    <row r="132" spans="4:52" x14ac:dyDescent="0.25"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</row>
    <row r="133" spans="4:52" x14ac:dyDescent="0.25"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</row>
    <row r="134" spans="4:52" x14ac:dyDescent="0.25"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</row>
    <row r="135" spans="4:52" x14ac:dyDescent="0.25"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</row>
    <row r="136" spans="4:52" x14ac:dyDescent="0.25"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</row>
    <row r="137" spans="4:52" x14ac:dyDescent="0.25"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</row>
    <row r="138" spans="4:52" x14ac:dyDescent="0.25"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</row>
    <row r="139" spans="4:52" x14ac:dyDescent="0.25"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</row>
    <row r="140" spans="4:52" x14ac:dyDescent="0.25"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</row>
    <row r="141" spans="4:52" x14ac:dyDescent="0.25"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</row>
    <row r="142" spans="4:52" x14ac:dyDescent="0.25"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</row>
    <row r="143" spans="4:52" x14ac:dyDescent="0.25"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</row>
    <row r="144" spans="4:52" x14ac:dyDescent="0.25"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</row>
    <row r="145" spans="4:52" x14ac:dyDescent="0.25"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</row>
    <row r="146" spans="4:52" x14ac:dyDescent="0.25"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</row>
    <row r="147" spans="4:52" x14ac:dyDescent="0.25"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</row>
    <row r="148" spans="4:52" x14ac:dyDescent="0.25"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</row>
    <row r="149" spans="4:52" x14ac:dyDescent="0.25"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</row>
    <row r="150" spans="4:52" x14ac:dyDescent="0.25"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</row>
    <row r="151" spans="4:52" x14ac:dyDescent="0.25"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</row>
    <row r="152" spans="4:52" x14ac:dyDescent="0.25"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</row>
    <row r="153" spans="4:52" x14ac:dyDescent="0.25"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</row>
    <row r="154" spans="4:52" x14ac:dyDescent="0.25"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</row>
    <row r="155" spans="4:52" x14ac:dyDescent="0.25"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</row>
    <row r="156" spans="4:52" x14ac:dyDescent="0.25"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</row>
    <row r="157" spans="4:52" x14ac:dyDescent="0.25"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</row>
    <row r="158" spans="4:52" x14ac:dyDescent="0.25"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</row>
    <row r="159" spans="4:52" x14ac:dyDescent="0.25"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</row>
    <row r="160" spans="4:52" x14ac:dyDescent="0.25"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</row>
    <row r="161" spans="4:52" x14ac:dyDescent="0.25"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</row>
    <row r="162" spans="4:52" x14ac:dyDescent="0.25"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</row>
    <row r="163" spans="4:52" x14ac:dyDescent="0.25"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</row>
    <row r="164" spans="4:52" x14ac:dyDescent="0.25"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</row>
    <row r="165" spans="4:52" x14ac:dyDescent="0.25"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</row>
    <row r="166" spans="4:52" x14ac:dyDescent="0.25"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</row>
    <row r="167" spans="4:52" x14ac:dyDescent="0.25"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</row>
    <row r="168" spans="4:52" x14ac:dyDescent="0.25"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</row>
    <row r="169" spans="4:52" x14ac:dyDescent="0.25"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</row>
    <row r="170" spans="4:52" x14ac:dyDescent="0.25"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</row>
    <row r="171" spans="4:52" x14ac:dyDescent="0.25"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</row>
    <row r="172" spans="4:52" x14ac:dyDescent="0.25"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</row>
    <row r="173" spans="4:52" x14ac:dyDescent="0.25"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</row>
    <row r="174" spans="4:52" x14ac:dyDescent="0.25"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</row>
    <row r="175" spans="4:52" x14ac:dyDescent="0.25"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</row>
    <row r="176" spans="4:52" x14ac:dyDescent="0.25"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</row>
    <row r="177" spans="4:52" x14ac:dyDescent="0.25"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</row>
    <row r="178" spans="4:52" x14ac:dyDescent="0.25"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</row>
    <row r="179" spans="4:52" x14ac:dyDescent="0.25"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</row>
    <row r="180" spans="4:52" x14ac:dyDescent="0.25"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</row>
    <row r="181" spans="4:52" x14ac:dyDescent="0.25"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</row>
    <row r="182" spans="4:52" x14ac:dyDescent="0.25"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</row>
    <row r="183" spans="4:52" x14ac:dyDescent="0.25"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</row>
    <row r="184" spans="4:52" x14ac:dyDescent="0.25"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</row>
    <row r="185" spans="4:52" x14ac:dyDescent="0.25"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</row>
    <row r="186" spans="4:52" x14ac:dyDescent="0.25"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</row>
    <row r="187" spans="4:52" x14ac:dyDescent="0.25"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</row>
    <row r="188" spans="4:52" x14ac:dyDescent="0.25"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</row>
    <row r="189" spans="4:52" x14ac:dyDescent="0.25"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</row>
    <row r="190" spans="4:52" x14ac:dyDescent="0.25"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</row>
    <row r="191" spans="4:52" x14ac:dyDescent="0.25"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</row>
    <row r="192" spans="4:52" x14ac:dyDescent="0.25"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</row>
    <row r="193" spans="4:52" x14ac:dyDescent="0.25"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</row>
    <row r="194" spans="4:52" x14ac:dyDescent="0.25"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</row>
    <row r="195" spans="4:52" x14ac:dyDescent="0.25"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</row>
    <row r="196" spans="4:52" x14ac:dyDescent="0.25"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</row>
    <row r="197" spans="4:52" x14ac:dyDescent="0.25"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</row>
    <row r="198" spans="4:52" x14ac:dyDescent="0.25"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</row>
    <row r="199" spans="4:52" x14ac:dyDescent="0.25"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</row>
    <row r="200" spans="4:52" x14ac:dyDescent="0.25"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</row>
    <row r="201" spans="4:52" x14ac:dyDescent="0.25"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</row>
    <row r="202" spans="4:52" x14ac:dyDescent="0.25"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</row>
    <row r="203" spans="4:52" x14ac:dyDescent="0.25"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</row>
    <row r="204" spans="4:52" x14ac:dyDescent="0.25"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</row>
    <row r="205" spans="4:52" x14ac:dyDescent="0.25"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</row>
    <row r="206" spans="4:52" x14ac:dyDescent="0.25"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</row>
    <row r="207" spans="4:52" x14ac:dyDescent="0.25"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</row>
    <row r="208" spans="4:52" x14ac:dyDescent="0.25"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</row>
    <row r="209" spans="4:52" x14ac:dyDescent="0.25"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</row>
    <row r="210" spans="4:52" x14ac:dyDescent="0.25"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</row>
    <row r="211" spans="4:52" x14ac:dyDescent="0.25"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</row>
    <row r="212" spans="4:52" x14ac:dyDescent="0.25"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</row>
    <row r="213" spans="4:52" x14ac:dyDescent="0.25"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</row>
    <row r="214" spans="4:52" x14ac:dyDescent="0.25"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</row>
    <row r="215" spans="4:52" x14ac:dyDescent="0.25"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</row>
    <row r="216" spans="4:52" x14ac:dyDescent="0.25"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</row>
    <row r="217" spans="4:52" x14ac:dyDescent="0.25"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</row>
    <row r="218" spans="4:52" x14ac:dyDescent="0.25"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</row>
    <row r="219" spans="4:52" x14ac:dyDescent="0.25"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</row>
    <row r="220" spans="4:52" x14ac:dyDescent="0.25"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</row>
    <row r="221" spans="4:52" x14ac:dyDescent="0.25"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</row>
    <row r="222" spans="4:52" x14ac:dyDescent="0.25"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</row>
    <row r="223" spans="4:52" x14ac:dyDescent="0.25"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</row>
    <row r="224" spans="4:52" x14ac:dyDescent="0.25"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</row>
    <row r="225" spans="4:52" x14ac:dyDescent="0.25"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</row>
    <row r="226" spans="4:52" x14ac:dyDescent="0.25"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</row>
    <row r="227" spans="4:52" x14ac:dyDescent="0.25"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</row>
    <row r="228" spans="4:52" x14ac:dyDescent="0.25"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</row>
    <row r="229" spans="4:52" x14ac:dyDescent="0.25"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</row>
    <row r="230" spans="4:52" x14ac:dyDescent="0.25"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</row>
    <row r="231" spans="4:52" x14ac:dyDescent="0.25"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</row>
    <row r="232" spans="4:52" x14ac:dyDescent="0.25"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</row>
    <row r="233" spans="4:52" x14ac:dyDescent="0.25"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</row>
    <row r="234" spans="4:52" x14ac:dyDescent="0.25"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</row>
    <row r="235" spans="4:52" x14ac:dyDescent="0.25"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</row>
    <row r="236" spans="4:52" x14ac:dyDescent="0.25"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</row>
    <row r="237" spans="4:52" x14ac:dyDescent="0.25"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</row>
    <row r="238" spans="4:52" x14ac:dyDescent="0.25"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</row>
    <row r="239" spans="4:52" x14ac:dyDescent="0.25"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</row>
    <row r="240" spans="4:52" x14ac:dyDescent="0.25"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</row>
    <row r="241" spans="4:52" x14ac:dyDescent="0.25"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</row>
    <row r="242" spans="4:52" x14ac:dyDescent="0.25"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</row>
    <row r="243" spans="4:52" x14ac:dyDescent="0.25"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  <c r="AR243" s="6"/>
      <c r="AS243" s="6"/>
      <c r="AT243" s="6"/>
      <c r="AU243" s="6"/>
      <c r="AV243" s="6"/>
      <c r="AW243" s="6"/>
      <c r="AX243" s="6"/>
      <c r="AY243" s="6"/>
      <c r="AZ243" s="6"/>
    </row>
    <row r="244" spans="4:52" x14ac:dyDescent="0.25"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  <c r="AR244" s="6"/>
      <c r="AS244" s="6"/>
      <c r="AT244" s="6"/>
      <c r="AU244" s="6"/>
      <c r="AV244" s="6"/>
      <c r="AW244" s="6"/>
      <c r="AX244" s="6"/>
      <c r="AY244" s="6"/>
      <c r="AZ244" s="6"/>
    </row>
    <row r="245" spans="4:52" x14ac:dyDescent="0.25"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  <c r="AR245" s="6"/>
      <c r="AS245" s="6"/>
      <c r="AT245" s="6"/>
      <c r="AU245" s="6"/>
      <c r="AV245" s="6"/>
      <c r="AW245" s="6"/>
      <c r="AX245" s="6"/>
      <c r="AY245" s="6"/>
      <c r="AZ245" s="6"/>
    </row>
    <row r="246" spans="4:52" x14ac:dyDescent="0.25"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  <c r="AR246" s="6"/>
      <c r="AS246" s="6"/>
      <c r="AT246" s="6"/>
      <c r="AU246" s="6"/>
      <c r="AV246" s="6"/>
      <c r="AW246" s="6"/>
      <c r="AX246" s="6"/>
      <c r="AY246" s="6"/>
      <c r="AZ246" s="6"/>
    </row>
    <row r="247" spans="4:52" x14ac:dyDescent="0.25"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  <c r="AR247" s="6"/>
      <c r="AS247" s="6"/>
      <c r="AT247" s="6"/>
      <c r="AU247" s="6"/>
      <c r="AV247" s="6"/>
      <c r="AW247" s="6"/>
      <c r="AX247" s="6"/>
      <c r="AY247" s="6"/>
      <c r="AZ247" s="6"/>
    </row>
    <row r="248" spans="4:52" x14ac:dyDescent="0.25"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  <c r="AX248" s="6"/>
      <c r="AY248" s="6"/>
      <c r="AZ248" s="6"/>
    </row>
    <row r="249" spans="4:52" x14ac:dyDescent="0.25"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  <c r="AR249" s="6"/>
      <c r="AS249" s="6"/>
      <c r="AT249" s="6"/>
      <c r="AU249" s="6"/>
      <c r="AV249" s="6"/>
      <c r="AW249" s="6"/>
      <c r="AX249" s="6"/>
      <c r="AY249" s="6"/>
      <c r="AZ249" s="6"/>
    </row>
    <row r="250" spans="4:52" x14ac:dyDescent="0.25"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  <c r="AR250" s="6"/>
      <c r="AS250" s="6"/>
      <c r="AT250" s="6"/>
      <c r="AU250" s="6"/>
      <c r="AV250" s="6"/>
      <c r="AW250" s="6"/>
      <c r="AX250" s="6"/>
      <c r="AY250" s="6"/>
      <c r="AZ250" s="6"/>
    </row>
    <row r="251" spans="4:52" x14ac:dyDescent="0.25"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  <c r="AR251" s="6"/>
      <c r="AS251" s="6"/>
      <c r="AT251" s="6"/>
      <c r="AU251" s="6"/>
      <c r="AV251" s="6"/>
      <c r="AW251" s="6"/>
      <c r="AX251" s="6"/>
      <c r="AY251" s="6"/>
      <c r="AZ251" s="6"/>
    </row>
    <row r="252" spans="4:52" x14ac:dyDescent="0.25"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  <c r="AR252" s="6"/>
      <c r="AS252" s="6"/>
      <c r="AT252" s="6"/>
      <c r="AU252" s="6"/>
      <c r="AV252" s="6"/>
      <c r="AW252" s="6"/>
      <c r="AX252" s="6"/>
      <c r="AY252" s="6"/>
      <c r="AZ252" s="6"/>
    </row>
    <row r="253" spans="4:52" x14ac:dyDescent="0.25"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  <c r="AX253" s="6"/>
      <c r="AY253" s="6"/>
      <c r="AZ253" s="6"/>
    </row>
    <row r="254" spans="4:52" x14ac:dyDescent="0.25"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  <c r="AR254" s="6"/>
      <c r="AS254" s="6"/>
      <c r="AT254" s="6"/>
      <c r="AU254" s="6"/>
      <c r="AV254" s="6"/>
      <c r="AW254" s="6"/>
      <c r="AX254" s="6"/>
      <c r="AY254" s="6"/>
      <c r="AZ254" s="6"/>
    </row>
    <row r="255" spans="4:52" x14ac:dyDescent="0.25"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  <c r="AX255" s="6"/>
      <c r="AY255" s="6"/>
      <c r="AZ255" s="6"/>
    </row>
    <row r="256" spans="4:52" x14ac:dyDescent="0.25"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  <c r="AR256" s="6"/>
      <c r="AS256" s="6"/>
      <c r="AT256" s="6"/>
      <c r="AU256" s="6"/>
      <c r="AV256" s="6"/>
      <c r="AW256" s="6"/>
      <c r="AX256" s="6"/>
      <c r="AY256" s="6"/>
      <c r="AZ256" s="6"/>
    </row>
    <row r="257" spans="4:52" x14ac:dyDescent="0.25"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  <c r="AR257" s="6"/>
      <c r="AS257" s="6"/>
      <c r="AT257" s="6"/>
      <c r="AU257" s="6"/>
      <c r="AV257" s="6"/>
      <c r="AW257" s="6"/>
      <c r="AX257" s="6"/>
      <c r="AY257" s="6"/>
      <c r="AZ257" s="6"/>
    </row>
    <row r="258" spans="4:52" x14ac:dyDescent="0.25"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  <c r="AR258" s="6"/>
      <c r="AS258" s="6"/>
      <c r="AT258" s="6"/>
      <c r="AU258" s="6"/>
      <c r="AV258" s="6"/>
      <c r="AW258" s="6"/>
      <c r="AX258" s="6"/>
      <c r="AY258" s="6"/>
      <c r="AZ258" s="6"/>
    </row>
    <row r="259" spans="4:52" x14ac:dyDescent="0.25"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  <c r="AR259" s="6"/>
      <c r="AS259" s="6"/>
      <c r="AT259" s="6"/>
      <c r="AU259" s="6"/>
      <c r="AV259" s="6"/>
      <c r="AW259" s="6"/>
      <c r="AX259" s="6"/>
      <c r="AY259" s="6"/>
      <c r="AZ259" s="6"/>
    </row>
    <row r="260" spans="4:52" x14ac:dyDescent="0.25"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  <c r="AR260" s="6"/>
      <c r="AS260" s="6"/>
      <c r="AT260" s="6"/>
      <c r="AU260" s="6"/>
      <c r="AV260" s="6"/>
      <c r="AW260" s="6"/>
      <c r="AX260" s="6"/>
      <c r="AY260" s="6"/>
      <c r="AZ260" s="6"/>
    </row>
    <row r="261" spans="4:52" x14ac:dyDescent="0.25"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  <c r="AR261" s="6"/>
      <c r="AS261" s="6"/>
      <c r="AT261" s="6"/>
      <c r="AU261" s="6"/>
      <c r="AV261" s="6"/>
      <c r="AW261" s="6"/>
      <c r="AX261" s="6"/>
      <c r="AY261" s="6"/>
      <c r="AZ261" s="6"/>
    </row>
    <row r="262" spans="4:52" x14ac:dyDescent="0.25"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  <c r="AX262" s="6"/>
      <c r="AY262" s="6"/>
      <c r="AZ262" s="6"/>
    </row>
    <row r="263" spans="4:52" x14ac:dyDescent="0.25"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  <c r="AR263" s="6"/>
      <c r="AS263" s="6"/>
      <c r="AT263" s="6"/>
      <c r="AU263" s="6"/>
      <c r="AV263" s="6"/>
      <c r="AW263" s="6"/>
      <c r="AX263" s="6"/>
      <c r="AY263" s="6"/>
      <c r="AZ263" s="6"/>
    </row>
    <row r="264" spans="4:52" x14ac:dyDescent="0.25"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  <c r="AR264" s="6"/>
      <c r="AS264" s="6"/>
      <c r="AT264" s="6"/>
      <c r="AU264" s="6"/>
      <c r="AV264" s="6"/>
      <c r="AW264" s="6"/>
      <c r="AX264" s="6"/>
      <c r="AY264" s="6"/>
      <c r="AZ264" s="6"/>
    </row>
    <row r="265" spans="4:52" x14ac:dyDescent="0.25"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  <c r="AR265" s="6"/>
      <c r="AS265" s="6"/>
      <c r="AT265" s="6"/>
      <c r="AU265" s="6"/>
      <c r="AV265" s="6"/>
      <c r="AW265" s="6"/>
      <c r="AX265" s="6"/>
      <c r="AY265" s="6"/>
      <c r="AZ265" s="6"/>
    </row>
    <row r="266" spans="4:52" x14ac:dyDescent="0.25"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  <c r="AX266" s="6"/>
      <c r="AY266" s="6"/>
      <c r="AZ266" s="6"/>
    </row>
    <row r="267" spans="4:52" x14ac:dyDescent="0.25"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  <c r="AR267" s="6"/>
      <c r="AS267" s="6"/>
      <c r="AT267" s="6"/>
      <c r="AU267" s="6"/>
      <c r="AV267" s="6"/>
      <c r="AW267" s="6"/>
      <c r="AX267" s="6"/>
      <c r="AY267" s="6"/>
      <c r="AZ267" s="6"/>
    </row>
    <row r="268" spans="4:52" x14ac:dyDescent="0.25"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  <c r="AR268" s="6"/>
      <c r="AS268" s="6"/>
      <c r="AT268" s="6"/>
      <c r="AU268" s="6"/>
      <c r="AV268" s="6"/>
      <c r="AW268" s="6"/>
      <c r="AX268" s="6"/>
      <c r="AY268" s="6"/>
      <c r="AZ268" s="6"/>
    </row>
    <row r="269" spans="4:52" x14ac:dyDescent="0.25"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  <c r="AR269" s="6"/>
      <c r="AS269" s="6"/>
      <c r="AT269" s="6"/>
      <c r="AU269" s="6"/>
      <c r="AV269" s="6"/>
      <c r="AW269" s="6"/>
      <c r="AX269" s="6"/>
      <c r="AY269" s="6"/>
      <c r="AZ269" s="6"/>
    </row>
    <row r="270" spans="4:52" x14ac:dyDescent="0.25"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  <c r="AR270" s="6"/>
      <c r="AS270" s="6"/>
      <c r="AT270" s="6"/>
      <c r="AU270" s="6"/>
      <c r="AV270" s="6"/>
      <c r="AW270" s="6"/>
      <c r="AX270" s="6"/>
      <c r="AY270" s="6"/>
      <c r="AZ270" s="6"/>
    </row>
    <row r="271" spans="4:52" x14ac:dyDescent="0.25"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  <c r="AX271" s="6"/>
      <c r="AY271" s="6"/>
      <c r="AZ271" s="6"/>
    </row>
    <row r="272" spans="4:52" x14ac:dyDescent="0.25"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  <c r="AX272" s="6"/>
      <c r="AY272" s="6"/>
      <c r="AZ272" s="6"/>
    </row>
    <row r="273" spans="4:52" x14ac:dyDescent="0.25"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  <c r="AR273" s="6"/>
      <c r="AS273" s="6"/>
      <c r="AT273" s="6"/>
      <c r="AU273" s="6"/>
      <c r="AV273" s="6"/>
      <c r="AW273" s="6"/>
      <c r="AX273" s="6"/>
      <c r="AY273" s="6"/>
      <c r="AZ273" s="6"/>
    </row>
    <row r="274" spans="4:52" x14ac:dyDescent="0.25"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  <c r="AR274" s="6"/>
      <c r="AS274" s="6"/>
      <c r="AT274" s="6"/>
      <c r="AU274" s="6"/>
      <c r="AV274" s="6"/>
      <c r="AW274" s="6"/>
      <c r="AX274" s="6"/>
      <c r="AY274" s="6"/>
      <c r="AZ274" s="6"/>
    </row>
    <row r="275" spans="4:52" x14ac:dyDescent="0.25"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  <c r="AR275" s="6"/>
      <c r="AS275" s="6"/>
      <c r="AT275" s="6"/>
      <c r="AU275" s="6"/>
      <c r="AV275" s="6"/>
      <c r="AW275" s="6"/>
      <c r="AX275" s="6"/>
      <c r="AY275" s="6"/>
      <c r="AZ275" s="6"/>
    </row>
    <row r="276" spans="4:52" x14ac:dyDescent="0.25"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  <c r="AR276" s="6"/>
      <c r="AS276" s="6"/>
      <c r="AT276" s="6"/>
      <c r="AU276" s="6"/>
      <c r="AV276" s="6"/>
      <c r="AW276" s="6"/>
      <c r="AX276" s="6"/>
      <c r="AY276" s="6"/>
      <c r="AZ276" s="6"/>
    </row>
    <row r="277" spans="4:52" x14ac:dyDescent="0.25"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  <c r="AR277" s="6"/>
      <c r="AS277" s="6"/>
      <c r="AT277" s="6"/>
      <c r="AU277" s="6"/>
      <c r="AV277" s="6"/>
      <c r="AW277" s="6"/>
      <c r="AX277" s="6"/>
      <c r="AY277" s="6"/>
      <c r="AZ277" s="6"/>
    </row>
    <row r="278" spans="4:52" x14ac:dyDescent="0.25"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  <c r="AR278" s="6"/>
      <c r="AS278" s="6"/>
      <c r="AT278" s="6"/>
      <c r="AU278" s="6"/>
      <c r="AV278" s="6"/>
      <c r="AW278" s="6"/>
      <c r="AX278" s="6"/>
      <c r="AY278" s="6"/>
      <c r="AZ278" s="6"/>
    </row>
    <row r="279" spans="4:52" x14ac:dyDescent="0.25"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  <c r="AR279" s="6"/>
      <c r="AS279" s="6"/>
      <c r="AT279" s="6"/>
      <c r="AU279" s="6"/>
      <c r="AV279" s="6"/>
      <c r="AW279" s="6"/>
      <c r="AX279" s="6"/>
      <c r="AY279" s="6"/>
      <c r="AZ279" s="6"/>
    </row>
    <row r="280" spans="4:52" x14ac:dyDescent="0.25"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  <c r="AX280" s="6"/>
      <c r="AY280" s="6"/>
      <c r="AZ280" s="6"/>
    </row>
    <row r="281" spans="4:52" x14ac:dyDescent="0.25"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  <c r="AR281" s="6"/>
      <c r="AS281" s="6"/>
      <c r="AT281" s="6"/>
      <c r="AU281" s="6"/>
      <c r="AV281" s="6"/>
      <c r="AW281" s="6"/>
      <c r="AX281" s="6"/>
      <c r="AY281" s="6"/>
      <c r="AZ281" s="6"/>
    </row>
    <row r="282" spans="4:52" x14ac:dyDescent="0.25"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  <c r="AR282" s="6"/>
      <c r="AS282" s="6"/>
      <c r="AT282" s="6"/>
      <c r="AU282" s="6"/>
      <c r="AV282" s="6"/>
      <c r="AW282" s="6"/>
      <c r="AX282" s="6"/>
      <c r="AY282" s="6"/>
      <c r="AZ282" s="6"/>
    </row>
    <row r="283" spans="4:52" x14ac:dyDescent="0.25"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  <c r="AR283" s="6"/>
      <c r="AS283" s="6"/>
      <c r="AT283" s="6"/>
      <c r="AU283" s="6"/>
      <c r="AV283" s="6"/>
      <c r="AW283" s="6"/>
      <c r="AX283" s="6"/>
      <c r="AY283" s="6"/>
      <c r="AZ283" s="6"/>
    </row>
    <row r="284" spans="4:52" x14ac:dyDescent="0.25"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  <c r="AR284" s="6"/>
      <c r="AS284" s="6"/>
      <c r="AT284" s="6"/>
      <c r="AU284" s="6"/>
      <c r="AV284" s="6"/>
      <c r="AW284" s="6"/>
      <c r="AX284" s="6"/>
      <c r="AY284" s="6"/>
      <c r="AZ284" s="6"/>
    </row>
    <row r="285" spans="4:52" x14ac:dyDescent="0.25"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  <c r="AR285" s="6"/>
      <c r="AS285" s="6"/>
      <c r="AT285" s="6"/>
      <c r="AU285" s="6"/>
      <c r="AV285" s="6"/>
      <c r="AW285" s="6"/>
      <c r="AX285" s="6"/>
      <c r="AY285" s="6"/>
      <c r="AZ285" s="6"/>
    </row>
    <row r="286" spans="4:52" x14ac:dyDescent="0.25"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  <c r="AR286" s="6"/>
      <c r="AS286" s="6"/>
      <c r="AT286" s="6"/>
      <c r="AU286" s="6"/>
      <c r="AV286" s="6"/>
      <c r="AW286" s="6"/>
      <c r="AX286" s="6"/>
      <c r="AY286" s="6"/>
      <c r="AZ286" s="6"/>
    </row>
    <row r="287" spans="4:52" x14ac:dyDescent="0.25"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  <c r="AR287" s="6"/>
      <c r="AS287" s="6"/>
      <c r="AT287" s="6"/>
      <c r="AU287" s="6"/>
      <c r="AV287" s="6"/>
      <c r="AW287" s="6"/>
      <c r="AX287" s="6"/>
      <c r="AY287" s="6"/>
      <c r="AZ287" s="6"/>
    </row>
    <row r="288" spans="4:52" x14ac:dyDescent="0.25"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  <c r="AR288" s="6"/>
      <c r="AS288" s="6"/>
      <c r="AT288" s="6"/>
      <c r="AU288" s="6"/>
      <c r="AV288" s="6"/>
      <c r="AW288" s="6"/>
      <c r="AX288" s="6"/>
      <c r="AY288" s="6"/>
      <c r="AZ288" s="6"/>
    </row>
    <row r="289" spans="4:52" x14ac:dyDescent="0.25"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  <c r="AR289" s="6"/>
      <c r="AS289" s="6"/>
      <c r="AT289" s="6"/>
      <c r="AU289" s="6"/>
      <c r="AV289" s="6"/>
      <c r="AW289" s="6"/>
      <c r="AX289" s="6"/>
      <c r="AY289" s="6"/>
      <c r="AZ289" s="6"/>
    </row>
    <row r="290" spans="4:52" x14ac:dyDescent="0.25"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  <c r="AR290" s="6"/>
      <c r="AS290" s="6"/>
      <c r="AT290" s="6"/>
      <c r="AU290" s="6"/>
      <c r="AV290" s="6"/>
      <c r="AW290" s="6"/>
      <c r="AX290" s="6"/>
      <c r="AY290" s="6"/>
      <c r="AZ290" s="6"/>
    </row>
    <row r="291" spans="4:52" x14ac:dyDescent="0.25"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  <c r="AR291" s="6"/>
      <c r="AS291" s="6"/>
      <c r="AT291" s="6"/>
      <c r="AU291" s="6"/>
      <c r="AV291" s="6"/>
      <c r="AW291" s="6"/>
      <c r="AX291" s="6"/>
      <c r="AY291" s="6"/>
      <c r="AZ291" s="6"/>
    </row>
    <row r="292" spans="4:52" x14ac:dyDescent="0.25"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  <c r="AR292" s="6"/>
      <c r="AS292" s="6"/>
      <c r="AT292" s="6"/>
      <c r="AU292" s="6"/>
      <c r="AV292" s="6"/>
      <c r="AW292" s="6"/>
      <c r="AX292" s="6"/>
      <c r="AY292" s="6"/>
      <c r="AZ292" s="6"/>
    </row>
    <row r="293" spans="4:52" x14ac:dyDescent="0.25"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  <c r="AR293" s="6"/>
      <c r="AS293" s="6"/>
      <c r="AT293" s="6"/>
      <c r="AU293" s="6"/>
      <c r="AV293" s="6"/>
      <c r="AW293" s="6"/>
      <c r="AX293" s="6"/>
      <c r="AY293" s="6"/>
      <c r="AZ293" s="6"/>
    </row>
    <row r="294" spans="4:52" x14ac:dyDescent="0.25"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  <c r="AR294" s="6"/>
      <c r="AS294" s="6"/>
      <c r="AT294" s="6"/>
      <c r="AU294" s="6"/>
      <c r="AV294" s="6"/>
      <c r="AW294" s="6"/>
      <c r="AX294" s="6"/>
      <c r="AY294" s="6"/>
      <c r="AZ294" s="6"/>
    </row>
    <row r="295" spans="4:52" x14ac:dyDescent="0.25"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  <c r="AX295" s="6"/>
      <c r="AY295" s="6"/>
      <c r="AZ295" s="6"/>
    </row>
    <row r="296" spans="4:52" x14ac:dyDescent="0.25"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  <c r="AR296" s="6"/>
      <c r="AS296" s="6"/>
      <c r="AT296" s="6"/>
      <c r="AU296" s="6"/>
      <c r="AV296" s="6"/>
      <c r="AW296" s="6"/>
      <c r="AX296" s="6"/>
      <c r="AY296" s="6"/>
      <c r="AZ296" s="6"/>
    </row>
    <row r="297" spans="4:52" x14ac:dyDescent="0.25"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  <c r="AR297" s="6"/>
      <c r="AS297" s="6"/>
      <c r="AT297" s="6"/>
      <c r="AU297" s="6"/>
      <c r="AV297" s="6"/>
      <c r="AW297" s="6"/>
      <c r="AX297" s="6"/>
      <c r="AY297" s="6"/>
      <c r="AZ297" s="6"/>
    </row>
    <row r="298" spans="4:52" x14ac:dyDescent="0.25"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  <c r="AR298" s="6"/>
      <c r="AS298" s="6"/>
      <c r="AT298" s="6"/>
      <c r="AU298" s="6"/>
      <c r="AV298" s="6"/>
      <c r="AW298" s="6"/>
      <c r="AX298" s="6"/>
      <c r="AY298" s="6"/>
      <c r="AZ298" s="6"/>
    </row>
    <row r="299" spans="4:52" x14ac:dyDescent="0.25"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M299" s="6"/>
      <c r="AN299" s="6"/>
      <c r="AO299" s="6"/>
      <c r="AP299" s="6"/>
      <c r="AQ299" s="6"/>
      <c r="AR299" s="6"/>
      <c r="AS299" s="6"/>
      <c r="AT299" s="6"/>
      <c r="AU299" s="6"/>
      <c r="AV299" s="6"/>
      <c r="AW299" s="6"/>
      <c r="AX299" s="6"/>
      <c r="AY299" s="6"/>
      <c r="AZ299" s="6"/>
    </row>
    <row r="300" spans="4:52" x14ac:dyDescent="0.25"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M300" s="6"/>
      <c r="AN300" s="6"/>
      <c r="AO300" s="6"/>
      <c r="AP300" s="6"/>
      <c r="AQ300" s="6"/>
      <c r="AR300" s="6"/>
      <c r="AS300" s="6"/>
      <c r="AT300" s="6"/>
      <c r="AU300" s="6"/>
      <c r="AV300" s="6"/>
      <c r="AW300" s="6"/>
      <c r="AX300" s="6"/>
      <c r="AY300" s="6"/>
      <c r="AZ300" s="6"/>
    </row>
    <row r="301" spans="4:52" x14ac:dyDescent="0.25"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6"/>
      <c r="AQ301" s="6"/>
      <c r="AR301" s="6"/>
      <c r="AS301" s="6"/>
      <c r="AT301" s="6"/>
      <c r="AU301" s="6"/>
      <c r="AV301" s="6"/>
      <c r="AW301" s="6"/>
      <c r="AX301" s="6"/>
      <c r="AY301" s="6"/>
      <c r="AZ301" s="6"/>
    </row>
    <row r="302" spans="4:52" x14ac:dyDescent="0.25"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M302" s="6"/>
      <c r="AN302" s="6"/>
      <c r="AO302" s="6"/>
      <c r="AP302" s="6"/>
      <c r="AQ302" s="6"/>
      <c r="AR302" s="6"/>
      <c r="AS302" s="6"/>
      <c r="AT302" s="6"/>
      <c r="AU302" s="6"/>
      <c r="AV302" s="6"/>
      <c r="AW302" s="6"/>
      <c r="AX302" s="6"/>
      <c r="AY302" s="6"/>
      <c r="AZ302" s="6"/>
    </row>
    <row r="303" spans="4:52" x14ac:dyDescent="0.25"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  <c r="AR303" s="6"/>
      <c r="AS303" s="6"/>
      <c r="AT303" s="6"/>
      <c r="AU303" s="6"/>
      <c r="AV303" s="6"/>
      <c r="AW303" s="6"/>
      <c r="AX303" s="6"/>
      <c r="AY303" s="6"/>
      <c r="AZ303" s="6"/>
    </row>
    <row r="304" spans="4:52" x14ac:dyDescent="0.25"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M304" s="6"/>
      <c r="AN304" s="6"/>
      <c r="AO304" s="6"/>
      <c r="AP304" s="6"/>
      <c r="AQ304" s="6"/>
      <c r="AR304" s="6"/>
      <c r="AS304" s="6"/>
      <c r="AT304" s="6"/>
      <c r="AU304" s="6"/>
      <c r="AV304" s="6"/>
      <c r="AW304" s="6"/>
      <c r="AX304" s="6"/>
      <c r="AY304" s="6"/>
      <c r="AZ304" s="6"/>
    </row>
    <row r="305" spans="4:52" x14ac:dyDescent="0.25"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M305" s="6"/>
      <c r="AN305" s="6"/>
      <c r="AO305" s="6"/>
      <c r="AP305" s="6"/>
      <c r="AQ305" s="6"/>
      <c r="AR305" s="6"/>
      <c r="AS305" s="6"/>
      <c r="AT305" s="6"/>
      <c r="AU305" s="6"/>
      <c r="AV305" s="6"/>
      <c r="AW305" s="6"/>
      <c r="AX305" s="6"/>
      <c r="AY305" s="6"/>
      <c r="AZ305" s="6"/>
    </row>
    <row r="306" spans="4:52" x14ac:dyDescent="0.25"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M306" s="6"/>
      <c r="AN306" s="6"/>
      <c r="AO306" s="6"/>
      <c r="AP306" s="6"/>
      <c r="AQ306" s="6"/>
      <c r="AR306" s="6"/>
      <c r="AS306" s="6"/>
      <c r="AT306" s="6"/>
      <c r="AU306" s="6"/>
      <c r="AV306" s="6"/>
      <c r="AW306" s="6"/>
      <c r="AX306" s="6"/>
      <c r="AY306" s="6"/>
      <c r="AZ306" s="6"/>
    </row>
    <row r="307" spans="4:52" x14ac:dyDescent="0.25"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M307" s="6"/>
      <c r="AN307" s="6"/>
      <c r="AO307" s="6"/>
      <c r="AP307" s="6"/>
      <c r="AQ307" s="6"/>
      <c r="AR307" s="6"/>
      <c r="AS307" s="6"/>
      <c r="AT307" s="6"/>
      <c r="AU307" s="6"/>
      <c r="AV307" s="6"/>
      <c r="AW307" s="6"/>
      <c r="AX307" s="6"/>
      <c r="AY307" s="6"/>
      <c r="AZ307" s="6"/>
    </row>
    <row r="308" spans="4:52" x14ac:dyDescent="0.25"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M308" s="6"/>
      <c r="AN308" s="6"/>
      <c r="AO308" s="6"/>
      <c r="AP308" s="6"/>
      <c r="AQ308" s="6"/>
      <c r="AR308" s="6"/>
      <c r="AS308" s="6"/>
      <c r="AT308" s="6"/>
      <c r="AU308" s="6"/>
      <c r="AV308" s="6"/>
      <c r="AW308" s="6"/>
      <c r="AX308" s="6"/>
      <c r="AY308" s="6"/>
      <c r="AZ308" s="6"/>
    </row>
    <row r="309" spans="4:52" x14ac:dyDescent="0.25"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M309" s="6"/>
      <c r="AN309" s="6"/>
      <c r="AO309" s="6"/>
      <c r="AP309" s="6"/>
      <c r="AQ309" s="6"/>
      <c r="AR309" s="6"/>
      <c r="AS309" s="6"/>
      <c r="AT309" s="6"/>
      <c r="AU309" s="6"/>
      <c r="AV309" s="6"/>
      <c r="AW309" s="6"/>
      <c r="AX309" s="6"/>
      <c r="AY309" s="6"/>
      <c r="AZ309" s="6"/>
    </row>
    <row r="310" spans="4:52" x14ac:dyDescent="0.25"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M310" s="6"/>
      <c r="AN310" s="6"/>
      <c r="AO310" s="6"/>
      <c r="AP310" s="6"/>
      <c r="AQ310" s="6"/>
      <c r="AR310" s="6"/>
      <c r="AS310" s="6"/>
      <c r="AT310" s="6"/>
      <c r="AU310" s="6"/>
      <c r="AV310" s="6"/>
      <c r="AW310" s="6"/>
      <c r="AX310" s="6"/>
      <c r="AY310" s="6"/>
      <c r="AZ310" s="6"/>
    </row>
    <row r="311" spans="4:52" x14ac:dyDescent="0.25"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M311" s="6"/>
      <c r="AN311" s="6"/>
      <c r="AO311" s="6"/>
      <c r="AP311" s="6"/>
      <c r="AQ311" s="6"/>
      <c r="AR311" s="6"/>
      <c r="AS311" s="6"/>
      <c r="AT311" s="6"/>
      <c r="AU311" s="6"/>
      <c r="AV311" s="6"/>
      <c r="AW311" s="6"/>
      <c r="AX311" s="6"/>
      <c r="AY311" s="6"/>
      <c r="AZ311" s="6"/>
    </row>
    <row r="312" spans="4:52" x14ac:dyDescent="0.25"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M312" s="6"/>
      <c r="AN312" s="6"/>
      <c r="AO312" s="6"/>
      <c r="AP312" s="6"/>
      <c r="AQ312" s="6"/>
      <c r="AR312" s="6"/>
      <c r="AS312" s="6"/>
      <c r="AT312" s="6"/>
      <c r="AU312" s="6"/>
      <c r="AV312" s="6"/>
      <c r="AW312" s="6"/>
      <c r="AX312" s="6"/>
      <c r="AY312" s="6"/>
      <c r="AZ312" s="6"/>
    </row>
    <row r="313" spans="4:52" x14ac:dyDescent="0.25"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M313" s="6"/>
      <c r="AN313" s="6"/>
      <c r="AO313" s="6"/>
      <c r="AP313" s="6"/>
      <c r="AQ313" s="6"/>
      <c r="AR313" s="6"/>
      <c r="AS313" s="6"/>
      <c r="AT313" s="6"/>
      <c r="AU313" s="6"/>
      <c r="AV313" s="6"/>
      <c r="AW313" s="6"/>
      <c r="AX313" s="6"/>
      <c r="AY313" s="6"/>
      <c r="AZ313" s="6"/>
    </row>
    <row r="314" spans="4:52" x14ac:dyDescent="0.25"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M314" s="6"/>
      <c r="AN314" s="6"/>
      <c r="AO314" s="6"/>
      <c r="AP314" s="6"/>
      <c r="AQ314" s="6"/>
      <c r="AR314" s="6"/>
      <c r="AS314" s="6"/>
      <c r="AT314" s="6"/>
      <c r="AU314" s="6"/>
      <c r="AV314" s="6"/>
      <c r="AW314" s="6"/>
      <c r="AX314" s="6"/>
      <c r="AY314" s="6"/>
      <c r="AZ314" s="6"/>
    </row>
    <row r="315" spans="4:52" x14ac:dyDescent="0.25"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  <c r="AX315" s="6"/>
      <c r="AY315" s="6"/>
      <c r="AZ315" s="6"/>
    </row>
    <row r="316" spans="4:52" x14ac:dyDescent="0.25"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M316" s="6"/>
      <c r="AN316" s="6"/>
      <c r="AO316" s="6"/>
      <c r="AP316" s="6"/>
      <c r="AQ316" s="6"/>
      <c r="AR316" s="6"/>
      <c r="AS316" s="6"/>
      <c r="AT316" s="6"/>
      <c r="AU316" s="6"/>
      <c r="AV316" s="6"/>
      <c r="AW316" s="6"/>
      <c r="AX316" s="6"/>
      <c r="AY316" s="6"/>
      <c r="AZ316" s="6"/>
    </row>
    <row r="317" spans="4:52" x14ac:dyDescent="0.25"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  <c r="AR317" s="6"/>
      <c r="AS317" s="6"/>
      <c r="AT317" s="6"/>
      <c r="AU317" s="6"/>
      <c r="AV317" s="6"/>
      <c r="AW317" s="6"/>
      <c r="AX317" s="6"/>
      <c r="AY317" s="6"/>
      <c r="AZ317" s="6"/>
    </row>
    <row r="318" spans="4:52" x14ac:dyDescent="0.25"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  <c r="AR318" s="6"/>
      <c r="AS318" s="6"/>
      <c r="AT318" s="6"/>
      <c r="AU318" s="6"/>
      <c r="AV318" s="6"/>
      <c r="AW318" s="6"/>
      <c r="AX318" s="6"/>
      <c r="AY318" s="6"/>
      <c r="AZ318" s="6"/>
    </row>
    <row r="319" spans="4:52" x14ac:dyDescent="0.25"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M319" s="6"/>
      <c r="AN319" s="6"/>
      <c r="AO319" s="6"/>
      <c r="AP319" s="6"/>
      <c r="AQ319" s="6"/>
      <c r="AR319" s="6"/>
      <c r="AS319" s="6"/>
      <c r="AT319" s="6"/>
      <c r="AU319" s="6"/>
      <c r="AV319" s="6"/>
      <c r="AW319" s="6"/>
      <c r="AX319" s="6"/>
      <c r="AY319" s="6"/>
      <c r="AZ319" s="6"/>
    </row>
    <row r="320" spans="4:52" x14ac:dyDescent="0.25"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M320" s="6"/>
      <c r="AN320" s="6"/>
      <c r="AO320" s="6"/>
      <c r="AP320" s="6"/>
      <c r="AQ320" s="6"/>
      <c r="AR320" s="6"/>
      <c r="AS320" s="6"/>
      <c r="AT320" s="6"/>
      <c r="AU320" s="6"/>
      <c r="AV320" s="6"/>
      <c r="AW320" s="6"/>
      <c r="AX320" s="6"/>
      <c r="AY320" s="6"/>
      <c r="AZ320" s="6"/>
    </row>
    <row r="321" spans="4:52" x14ac:dyDescent="0.25"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M321" s="6"/>
      <c r="AN321" s="6"/>
      <c r="AO321" s="6"/>
      <c r="AP321" s="6"/>
      <c r="AQ321" s="6"/>
      <c r="AR321" s="6"/>
      <c r="AS321" s="6"/>
      <c r="AT321" s="6"/>
      <c r="AU321" s="6"/>
      <c r="AV321" s="6"/>
      <c r="AW321" s="6"/>
      <c r="AX321" s="6"/>
      <c r="AY321" s="6"/>
      <c r="AZ321" s="6"/>
    </row>
    <row r="322" spans="4:52" x14ac:dyDescent="0.25"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M322" s="6"/>
      <c r="AN322" s="6"/>
      <c r="AO322" s="6"/>
      <c r="AP322" s="6"/>
      <c r="AQ322" s="6"/>
      <c r="AR322" s="6"/>
      <c r="AS322" s="6"/>
      <c r="AT322" s="6"/>
      <c r="AU322" s="6"/>
      <c r="AV322" s="6"/>
      <c r="AW322" s="6"/>
      <c r="AX322" s="6"/>
      <c r="AY322" s="6"/>
      <c r="AZ322" s="6"/>
    </row>
    <row r="323" spans="4:52" x14ac:dyDescent="0.25"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  <c r="AX323" s="6"/>
      <c r="AY323" s="6"/>
      <c r="AZ323" s="6"/>
    </row>
    <row r="324" spans="4:52" x14ac:dyDescent="0.25"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M324" s="6"/>
      <c r="AN324" s="6"/>
      <c r="AO324" s="6"/>
      <c r="AP324" s="6"/>
      <c r="AQ324" s="6"/>
      <c r="AR324" s="6"/>
      <c r="AS324" s="6"/>
      <c r="AT324" s="6"/>
      <c r="AU324" s="6"/>
      <c r="AV324" s="6"/>
      <c r="AW324" s="6"/>
      <c r="AX324" s="6"/>
      <c r="AY324" s="6"/>
      <c r="AZ324" s="6"/>
    </row>
    <row r="325" spans="4:52" x14ac:dyDescent="0.25"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M325" s="6"/>
      <c r="AN325" s="6"/>
      <c r="AO325" s="6"/>
      <c r="AP325" s="6"/>
      <c r="AQ325" s="6"/>
      <c r="AR325" s="6"/>
      <c r="AS325" s="6"/>
      <c r="AT325" s="6"/>
      <c r="AU325" s="6"/>
      <c r="AV325" s="6"/>
      <c r="AW325" s="6"/>
      <c r="AX325" s="6"/>
      <c r="AY325" s="6"/>
      <c r="AZ325" s="6"/>
    </row>
    <row r="326" spans="4:52" x14ac:dyDescent="0.25"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M326" s="6"/>
      <c r="AN326" s="6"/>
      <c r="AO326" s="6"/>
      <c r="AP326" s="6"/>
      <c r="AQ326" s="6"/>
      <c r="AR326" s="6"/>
      <c r="AS326" s="6"/>
      <c r="AT326" s="6"/>
      <c r="AU326" s="6"/>
      <c r="AV326" s="6"/>
      <c r="AW326" s="6"/>
      <c r="AX326" s="6"/>
      <c r="AY326" s="6"/>
      <c r="AZ326" s="6"/>
    </row>
    <row r="327" spans="4:52" x14ac:dyDescent="0.25"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M327" s="6"/>
      <c r="AN327" s="6"/>
      <c r="AO327" s="6"/>
      <c r="AP327" s="6"/>
      <c r="AQ327" s="6"/>
      <c r="AR327" s="6"/>
      <c r="AS327" s="6"/>
      <c r="AT327" s="6"/>
      <c r="AU327" s="6"/>
      <c r="AV327" s="6"/>
      <c r="AW327" s="6"/>
      <c r="AX327" s="6"/>
      <c r="AY327" s="6"/>
      <c r="AZ327" s="6"/>
    </row>
    <row r="328" spans="4:52" x14ac:dyDescent="0.25"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M328" s="6"/>
      <c r="AN328" s="6"/>
      <c r="AO328" s="6"/>
      <c r="AP328" s="6"/>
      <c r="AQ328" s="6"/>
      <c r="AR328" s="6"/>
      <c r="AS328" s="6"/>
      <c r="AT328" s="6"/>
      <c r="AU328" s="6"/>
      <c r="AV328" s="6"/>
      <c r="AW328" s="6"/>
      <c r="AX328" s="6"/>
      <c r="AY328" s="6"/>
      <c r="AZ328" s="6"/>
    </row>
    <row r="329" spans="4:52" x14ac:dyDescent="0.25"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M329" s="6"/>
      <c r="AN329" s="6"/>
      <c r="AO329" s="6"/>
      <c r="AP329" s="6"/>
      <c r="AQ329" s="6"/>
      <c r="AR329" s="6"/>
      <c r="AS329" s="6"/>
      <c r="AT329" s="6"/>
      <c r="AU329" s="6"/>
      <c r="AV329" s="6"/>
      <c r="AW329" s="6"/>
      <c r="AX329" s="6"/>
      <c r="AY329" s="6"/>
      <c r="AZ329" s="6"/>
    </row>
    <row r="330" spans="4:52" x14ac:dyDescent="0.25"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M330" s="6"/>
      <c r="AN330" s="6"/>
      <c r="AO330" s="6"/>
      <c r="AP330" s="6"/>
      <c r="AQ330" s="6"/>
      <c r="AR330" s="6"/>
      <c r="AS330" s="6"/>
      <c r="AT330" s="6"/>
      <c r="AU330" s="6"/>
      <c r="AV330" s="6"/>
      <c r="AW330" s="6"/>
      <c r="AX330" s="6"/>
      <c r="AY330" s="6"/>
      <c r="AZ330" s="6"/>
    </row>
    <row r="331" spans="4:52" x14ac:dyDescent="0.25"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  <c r="AX331" s="6"/>
      <c r="AY331" s="6"/>
      <c r="AZ331" s="6"/>
    </row>
    <row r="332" spans="4:52" x14ac:dyDescent="0.25"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M332" s="6"/>
      <c r="AN332" s="6"/>
      <c r="AO332" s="6"/>
      <c r="AP332" s="6"/>
      <c r="AQ332" s="6"/>
      <c r="AR332" s="6"/>
      <c r="AS332" s="6"/>
      <c r="AT332" s="6"/>
      <c r="AU332" s="6"/>
      <c r="AV332" s="6"/>
      <c r="AW332" s="6"/>
      <c r="AX332" s="6"/>
      <c r="AY332" s="6"/>
      <c r="AZ332" s="6"/>
    </row>
    <row r="333" spans="4:52" x14ac:dyDescent="0.25"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M333" s="6"/>
      <c r="AN333" s="6"/>
      <c r="AO333" s="6"/>
      <c r="AP333" s="6"/>
      <c r="AQ333" s="6"/>
      <c r="AR333" s="6"/>
      <c r="AS333" s="6"/>
      <c r="AT333" s="6"/>
      <c r="AU333" s="6"/>
      <c r="AV333" s="6"/>
      <c r="AW333" s="6"/>
      <c r="AX333" s="6"/>
      <c r="AY333" s="6"/>
      <c r="AZ333" s="6"/>
    </row>
    <row r="334" spans="4:52" x14ac:dyDescent="0.25"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  <c r="AR334" s="6"/>
      <c r="AS334" s="6"/>
      <c r="AT334" s="6"/>
      <c r="AU334" s="6"/>
      <c r="AV334" s="6"/>
      <c r="AW334" s="6"/>
      <c r="AX334" s="6"/>
      <c r="AY334" s="6"/>
      <c r="AZ334" s="6"/>
    </row>
    <row r="335" spans="4:52" x14ac:dyDescent="0.25"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  <c r="AR335" s="6"/>
      <c r="AS335" s="6"/>
      <c r="AT335" s="6"/>
      <c r="AU335" s="6"/>
      <c r="AV335" s="6"/>
      <c r="AW335" s="6"/>
      <c r="AX335" s="6"/>
      <c r="AY335" s="6"/>
      <c r="AZ335" s="6"/>
    </row>
    <row r="336" spans="4:52" x14ac:dyDescent="0.25"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  <c r="AR336" s="6"/>
      <c r="AS336" s="6"/>
      <c r="AT336" s="6"/>
      <c r="AU336" s="6"/>
      <c r="AV336" s="6"/>
      <c r="AW336" s="6"/>
      <c r="AX336" s="6"/>
      <c r="AY336" s="6"/>
      <c r="AZ336" s="6"/>
    </row>
    <row r="337" spans="4:52" x14ac:dyDescent="0.25"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  <c r="AR337" s="6"/>
      <c r="AS337" s="6"/>
      <c r="AT337" s="6"/>
      <c r="AU337" s="6"/>
      <c r="AV337" s="6"/>
      <c r="AW337" s="6"/>
      <c r="AX337" s="6"/>
      <c r="AY337" s="6"/>
      <c r="AZ337" s="6"/>
    </row>
    <row r="338" spans="4:52" x14ac:dyDescent="0.25"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  <c r="AR338" s="6"/>
      <c r="AS338" s="6"/>
      <c r="AT338" s="6"/>
      <c r="AU338" s="6"/>
      <c r="AV338" s="6"/>
      <c r="AW338" s="6"/>
      <c r="AX338" s="6"/>
      <c r="AY338" s="6"/>
      <c r="AZ338" s="6"/>
    </row>
    <row r="339" spans="4:52" x14ac:dyDescent="0.25"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  <c r="AR339" s="6"/>
      <c r="AS339" s="6"/>
      <c r="AT339" s="6"/>
      <c r="AU339" s="6"/>
      <c r="AV339" s="6"/>
      <c r="AW339" s="6"/>
      <c r="AX339" s="6"/>
      <c r="AY339" s="6"/>
      <c r="AZ339" s="6"/>
    </row>
    <row r="340" spans="4:52" x14ac:dyDescent="0.25"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  <c r="AR340" s="6"/>
      <c r="AS340" s="6"/>
      <c r="AT340" s="6"/>
      <c r="AU340" s="6"/>
      <c r="AV340" s="6"/>
      <c r="AW340" s="6"/>
      <c r="AX340" s="6"/>
      <c r="AY340" s="6"/>
      <c r="AZ340" s="6"/>
    </row>
    <row r="341" spans="4:52" x14ac:dyDescent="0.25"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  <c r="AR341" s="6"/>
      <c r="AS341" s="6"/>
      <c r="AT341" s="6"/>
      <c r="AU341" s="6"/>
      <c r="AV341" s="6"/>
      <c r="AW341" s="6"/>
      <c r="AX341" s="6"/>
      <c r="AY341" s="6"/>
      <c r="AZ341" s="6"/>
    </row>
    <row r="342" spans="4:52" x14ac:dyDescent="0.25"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  <c r="AR342" s="6"/>
      <c r="AS342" s="6"/>
      <c r="AT342" s="6"/>
      <c r="AU342" s="6"/>
      <c r="AV342" s="6"/>
      <c r="AW342" s="6"/>
      <c r="AX342" s="6"/>
      <c r="AY342" s="6"/>
      <c r="AZ342" s="6"/>
    </row>
    <row r="343" spans="4:52" x14ac:dyDescent="0.25"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  <c r="AR343" s="6"/>
      <c r="AS343" s="6"/>
      <c r="AT343" s="6"/>
      <c r="AU343" s="6"/>
      <c r="AV343" s="6"/>
      <c r="AW343" s="6"/>
      <c r="AX343" s="6"/>
      <c r="AY343" s="6"/>
      <c r="AZ343" s="6"/>
    </row>
    <row r="344" spans="4:52" x14ac:dyDescent="0.25"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  <c r="AR344" s="6"/>
      <c r="AS344" s="6"/>
      <c r="AT344" s="6"/>
      <c r="AU344" s="6"/>
      <c r="AV344" s="6"/>
      <c r="AW344" s="6"/>
      <c r="AX344" s="6"/>
      <c r="AY344" s="6"/>
      <c r="AZ344" s="6"/>
    </row>
    <row r="345" spans="4:52" x14ac:dyDescent="0.25"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  <c r="AR345" s="6"/>
      <c r="AS345" s="6"/>
      <c r="AT345" s="6"/>
      <c r="AU345" s="6"/>
      <c r="AV345" s="6"/>
      <c r="AW345" s="6"/>
      <c r="AX345" s="6"/>
      <c r="AY345" s="6"/>
      <c r="AZ345" s="6"/>
    </row>
    <row r="346" spans="4:52" x14ac:dyDescent="0.25"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  <c r="AX346" s="6"/>
      <c r="AY346" s="6"/>
      <c r="AZ346" s="6"/>
    </row>
    <row r="347" spans="4:52" x14ac:dyDescent="0.25"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  <c r="AR347" s="6"/>
      <c r="AS347" s="6"/>
      <c r="AT347" s="6"/>
      <c r="AU347" s="6"/>
      <c r="AV347" s="6"/>
      <c r="AW347" s="6"/>
      <c r="AX347" s="6"/>
      <c r="AY347" s="6"/>
      <c r="AZ347" s="6"/>
    </row>
    <row r="348" spans="4:52" x14ac:dyDescent="0.25"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  <c r="AR348" s="6"/>
      <c r="AS348" s="6"/>
      <c r="AT348" s="6"/>
      <c r="AU348" s="6"/>
      <c r="AV348" s="6"/>
      <c r="AW348" s="6"/>
      <c r="AX348" s="6"/>
      <c r="AY348" s="6"/>
      <c r="AZ348" s="6"/>
    </row>
    <row r="349" spans="4:52" x14ac:dyDescent="0.25"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  <c r="AX349" s="6"/>
      <c r="AY349" s="6"/>
      <c r="AZ349" s="6"/>
    </row>
    <row r="350" spans="4:52" x14ac:dyDescent="0.25"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  <c r="AR350" s="6"/>
      <c r="AS350" s="6"/>
      <c r="AT350" s="6"/>
      <c r="AU350" s="6"/>
      <c r="AV350" s="6"/>
      <c r="AW350" s="6"/>
      <c r="AX350" s="6"/>
      <c r="AY350" s="6"/>
      <c r="AZ350" s="6"/>
    </row>
    <row r="351" spans="4:52" x14ac:dyDescent="0.25"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  <c r="AR351" s="6"/>
      <c r="AS351" s="6"/>
      <c r="AT351" s="6"/>
      <c r="AU351" s="6"/>
      <c r="AV351" s="6"/>
      <c r="AW351" s="6"/>
      <c r="AX351" s="6"/>
      <c r="AY351" s="6"/>
      <c r="AZ351" s="6"/>
    </row>
    <row r="352" spans="4:52" x14ac:dyDescent="0.25"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  <c r="AX352" s="6"/>
      <c r="AY352" s="6"/>
      <c r="AZ352" s="6"/>
    </row>
    <row r="353" spans="4:52" x14ac:dyDescent="0.25"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  <c r="AR353" s="6"/>
      <c r="AS353" s="6"/>
      <c r="AT353" s="6"/>
      <c r="AU353" s="6"/>
      <c r="AV353" s="6"/>
      <c r="AW353" s="6"/>
      <c r="AX353" s="6"/>
      <c r="AY353" s="6"/>
      <c r="AZ353" s="6"/>
    </row>
    <row r="354" spans="4:52" x14ac:dyDescent="0.25"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  <c r="AR354" s="6"/>
      <c r="AS354" s="6"/>
      <c r="AT354" s="6"/>
      <c r="AU354" s="6"/>
      <c r="AV354" s="6"/>
      <c r="AW354" s="6"/>
      <c r="AX354" s="6"/>
      <c r="AY354" s="6"/>
      <c r="AZ354" s="6"/>
    </row>
    <row r="355" spans="4:52" x14ac:dyDescent="0.25"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  <c r="AR355" s="6"/>
      <c r="AS355" s="6"/>
      <c r="AT355" s="6"/>
      <c r="AU355" s="6"/>
      <c r="AV355" s="6"/>
      <c r="AW355" s="6"/>
      <c r="AX355" s="6"/>
      <c r="AY355" s="6"/>
      <c r="AZ355" s="6"/>
    </row>
    <row r="356" spans="4:52" x14ac:dyDescent="0.25"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  <c r="AX356" s="6"/>
      <c r="AY356" s="6"/>
      <c r="AZ356" s="6"/>
    </row>
    <row r="357" spans="4:52" x14ac:dyDescent="0.25"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  <c r="AR357" s="6"/>
      <c r="AS357" s="6"/>
      <c r="AT357" s="6"/>
      <c r="AU357" s="6"/>
      <c r="AV357" s="6"/>
      <c r="AW357" s="6"/>
      <c r="AX357" s="6"/>
      <c r="AY357" s="6"/>
      <c r="AZ357" s="6"/>
    </row>
    <row r="358" spans="4:52" x14ac:dyDescent="0.25"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  <c r="AR358" s="6"/>
      <c r="AS358" s="6"/>
      <c r="AT358" s="6"/>
      <c r="AU358" s="6"/>
      <c r="AV358" s="6"/>
      <c r="AW358" s="6"/>
      <c r="AX358" s="6"/>
      <c r="AY358" s="6"/>
      <c r="AZ358" s="6"/>
    </row>
    <row r="359" spans="4:52" x14ac:dyDescent="0.25"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  <c r="AX359" s="6"/>
      <c r="AY359" s="6"/>
      <c r="AZ359" s="6"/>
    </row>
    <row r="360" spans="4:52" x14ac:dyDescent="0.25"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  <c r="AR360" s="6"/>
      <c r="AS360" s="6"/>
      <c r="AT360" s="6"/>
      <c r="AU360" s="6"/>
      <c r="AV360" s="6"/>
      <c r="AW360" s="6"/>
      <c r="AX360" s="6"/>
      <c r="AY360" s="6"/>
      <c r="AZ360" s="6"/>
    </row>
    <row r="361" spans="4:52" x14ac:dyDescent="0.25"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  <c r="AX361" s="6"/>
      <c r="AY361" s="6"/>
      <c r="AZ361" s="6"/>
    </row>
    <row r="362" spans="4:52" x14ac:dyDescent="0.25"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  <c r="AR362" s="6"/>
      <c r="AS362" s="6"/>
      <c r="AT362" s="6"/>
      <c r="AU362" s="6"/>
      <c r="AV362" s="6"/>
      <c r="AW362" s="6"/>
      <c r="AX362" s="6"/>
      <c r="AY362" s="6"/>
      <c r="AZ362" s="6"/>
    </row>
    <row r="363" spans="4:52" x14ac:dyDescent="0.25"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M363" s="6"/>
      <c r="AN363" s="6"/>
      <c r="AO363" s="6"/>
      <c r="AP363" s="6"/>
      <c r="AQ363" s="6"/>
      <c r="AR363" s="6"/>
      <c r="AS363" s="6"/>
      <c r="AT363" s="6"/>
      <c r="AU363" s="6"/>
      <c r="AV363" s="6"/>
      <c r="AW363" s="6"/>
      <c r="AX363" s="6"/>
      <c r="AY363" s="6"/>
      <c r="AZ363" s="6"/>
    </row>
    <row r="364" spans="4:52" x14ac:dyDescent="0.25"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  <c r="AX364" s="6"/>
      <c r="AY364" s="6"/>
      <c r="AZ364" s="6"/>
    </row>
    <row r="365" spans="4:52" x14ac:dyDescent="0.25"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M365" s="6"/>
      <c r="AN365" s="6"/>
      <c r="AO365" s="6"/>
      <c r="AP365" s="6"/>
      <c r="AQ365" s="6"/>
      <c r="AR365" s="6"/>
      <c r="AS365" s="6"/>
      <c r="AT365" s="6"/>
      <c r="AU365" s="6"/>
      <c r="AV365" s="6"/>
      <c r="AW365" s="6"/>
      <c r="AX365" s="6"/>
      <c r="AY365" s="6"/>
      <c r="AZ365" s="6"/>
    </row>
    <row r="366" spans="4:52" x14ac:dyDescent="0.25"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M366" s="6"/>
      <c r="AN366" s="6"/>
      <c r="AO366" s="6"/>
      <c r="AP366" s="6"/>
      <c r="AQ366" s="6"/>
      <c r="AR366" s="6"/>
      <c r="AS366" s="6"/>
      <c r="AT366" s="6"/>
      <c r="AU366" s="6"/>
      <c r="AV366" s="6"/>
      <c r="AW366" s="6"/>
      <c r="AX366" s="6"/>
      <c r="AY366" s="6"/>
      <c r="AZ366" s="6"/>
    </row>
    <row r="367" spans="4:52" x14ac:dyDescent="0.25"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M367" s="6"/>
      <c r="AN367" s="6"/>
      <c r="AO367" s="6"/>
      <c r="AP367" s="6"/>
      <c r="AQ367" s="6"/>
      <c r="AR367" s="6"/>
      <c r="AS367" s="6"/>
      <c r="AT367" s="6"/>
      <c r="AU367" s="6"/>
      <c r="AV367" s="6"/>
      <c r="AW367" s="6"/>
      <c r="AX367" s="6"/>
      <c r="AY367" s="6"/>
      <c r="AZ367" s="6"/>
    </row>
    <row r="368" spans="4:52" x14ac:dyDescent="0.25"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M368" s="6"/>
      <c r="AN368" s="6"/>
      <c r="AO368" s="6"/>
      <c r="AP368" s="6"/>
      <c r="AQ368" s="6"/>
      <c r="AR368" s="6"/>
      <c r="AS368" s="6"/>
      <c r="AT368" s="6"/>
      <c r="AU368" s="6"/>
      <c r="AV368" s="6"/>
      <c r="AW368" s="6"/>
      <c r="AX368" s="6"/>
      <c r="AY368" s="6"/>
      <c r="AZ368" s="6"/>
    </row>
    <row r="369" spans="4:52" x14ac:dyDescent="0.25"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M369" s="6"/>
      <c r="AN369" s="6"/>
      <c r="AO369" s="6"/>
      <c r="AP369" s="6"/>
      <c r="AQ369" s="6"/>
      <c r="AR369" s="6"/>
      <c r="AS369" s="6"/>
      <c r="AT369" s="6"/>
      <c r="AU369" s="6"/>
      <c r="AV369" s="6"/>
      <c r="AW369" s="6"/>
      <c r="AX369" s="6"/>
      <c r="AY369" s="6"/>
      <c r="AZ369" s="6"/>
    </row>
    <row r="370" spans="4:52" x14ac:dyDescent="0.25"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M370" s="6"/>
      <c r="AN370" s="6"/>
      <c r="AO370" s="6"/>
      <c r="AP370" s="6"/>
      <c r="AQ370" s="6"/>
      <c r="AR370" s="6"/>
      <c r="AS370" s="6"/>
      <c r="AT370" s="6"/>
      <c r="AU370" s="6"/>
      <c r="AV370" s="6"/>
      <c r="AW370" s="6"/>
      <c r="AX370" s="6"/>
      <c r="AY370" s="6"/>
      <c r="AZ370" s="6"/>
    </row>
    <row r="371" spans="4:52" x14ac:dyDescent="0.25"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M371" s="6"/>
      <c r="AN371" s="6"/>
      <c r="AO371" s="6"/>
      <c r="AP371" s="6"/>
      <c r="AQ371" s="6"/>
      <c r="AR371" s="6"/>
      <c r="AS371" s="6"/>
      <c r="AT371" s="6"/>
      <c r="AU371" s="6"/>
      <c r="AV371" s="6"/>
      <c r="AW371" s="6"/>
      <c r="AX371" s="6"/>
      <c r="AY371" s="6"/>
      <c r="AZ371" s="6"/>
    </row>
    <row r="372" spans="4:52" x14ac:dyDescent="0.25"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  <c r="AX372" s="6"/>
      <c r="AY372" s="6"/>
      <c r="AZ372" s="6"/>
    </row>
    <row r="373" spans="4:52" x14ac:dyDescent="0.25"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M373" s="6"/>
      <c r="AN373" s="6"/>
      <c r="AO373" s="6"/>
      <c r="AP373" s="6"/>
      <c r="AQ373" s="6"/>
      <c r="AR373" s="6"/>
      <c r="AS373" s="6"/>
      <c r="AT373" s="6"/>
      <c r="AU373" s="6"/>
      <c r="AV373" s="6"/>
      <c r="AW373" s="6"/>
      <c r="AX373" s="6"/>
      <c r="AY373" s="6"/>
      <c r="AZ373" s="6"/>
    </row>
    <row r="374" spans="4:52" x14ac:dyDescent="0.25"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M374" s="6"/>
      <c r="AN374" s="6"/>
      <c r="AO374" s="6"/>
      <c r="AP374" s="6"/>
      <c r="AQ374" s="6"/>
      <c r="AR374" s="6"/>
      <c r="AS374" s="6"/>
      <c r="AT374" s="6"/>
      <c r="AU374" s="6"/>
      <c r="AV374" s="6"/>
      <c r="AW374" s="6"/>
      <c r="AX374" s="6"/>
      <c r="AY374" s="6"/>
      <c r="AZ374" s="6"/>
    </row>
    <row r="375" spans="4:52" x14ac:dyDescent="0.25"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M375" s="6"/>
      <c r="AN375" s="6"/>
      <c r="AO375" s="6"/>
      <c r="AP375" s="6"/>
      <c r="AQ375" s="6"/>
      <c r="AR375" s="6"/>
      <c r="AS375" s="6"/>
      <c r="AT375" s="6"/>
      <c r="AU375" s="6"/>
      <c r="AV375" s="6"/>
      <c r="AW375" s="6"/>
      <c r="AX375" s="6"/>
      <c r="AY375" s="6"/>
      <c r="AZ375" s="6"/>
    </row>
    <row r="376" spans="4:52" x14ac:dyDescent="0.25"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M376" s="6"/>
      <c r="AN376" s="6"/>
      <c r="AO376" s="6"/>
      <c r="AP376" s="6"/>
      <c r="AQ376" s="6"/>
      <c r="AR376" s="6"/>
      <c r="AS376" s="6"/>
      <c r="AT376" s="6"/>
      <c r="AU376" s="6"/>
      <c r="AV376" s="6"/>
      <c r="AW376" s="6"/>
      <c r="AX376" s="6"/>
      <c r="AY376" s="6"/>
      <c r="AZ376" s="6"/>
    </row>
    <row r="377" spans="4:52" x14ac:dyDescent="0.25"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M377" s="6"/>
      <c r="AN377" s="6"/>
      <c r="AO377" s="6"/>
      <c r="AP377" s="6"/>
      <c r="AQ377" s="6"/>
      <c r="AR377" s="6"/>
      <c r="AS377" s="6"/>
      <c r="AT377" s="6"/>
      <c r="AU377" s="6"/>
      <c r="AV377" s="6"/>
      <c r="AW377" s="6"/>
      <c r="AX377" s="6"/>
      <c r="AY377" s="6"/>
      <c r="AZ377" s="6"/>
    </row>
    <row r="378" spans="4:52" x14ac:dyDescent="0.25"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M378" s="6"/>
      <c r="AN378" s="6"/>
      <c r="AO378" s="6"/>
      <c r="AP378" s="6"/>
      <c r="AQ378" s="6"/>
      <c r="AR378" s="6"/>
      <c r="AS378" s="6"/>
      <c r="AT378" s="6"/>
      <c r="AU378" s="6"/>
      <c r="AV378" s="6"/>
      <c r="AW378" s="6"/>
      <c r="AX378" s="6"/>
      <c r="AY378" s="6"/>
      <c r="AZ378" s="6"/>
    </row>
    <row r="379" spans="4:52" x14ac:dyDescent="0.25"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  <c r="AX379" s="6"/>
      <c r="AY379" s="6"/>
      <c r="AZ379" s="6"/>
    </row>
    <row r="380" spans="4:52" x14ac:dyDescent="0.25"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M380" s="6"/>
      <c r="AN380" s="6"/>
      <c r="AO380" s="6"/>
      <c r="AP380" s="6"/>
      <c r="AQ380" s="6"/>
      <c r="AR380" s="6"/>
      <c r="AS380" s="6"/>
      <c r="AT380" s="6"/>
      <c r="AU380" s="6"/>
      <c r="AV380" s="6"/>
      <c r="AW380" s="6"/>
      <c r="AX380" s="6"/>
      <c r="AY380" s="6"/>
      <c r="AZ380" s="6"/>
    </row>
    <row r="381" spans="4:52" x14ac:dyDescent="0.25"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  <c r="AX381" s="6"/>
      <c r="AY381" s="6"/>
      <c r="AZ381" s="6"/>
    </row>
    <row r="382" spans="4:52" x14ac:dyDescent="0.25"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</row>
    <row r="383" spans="4:52" x14ac:dyDescent="0.25"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M383" s="6"/>
      <c r="AN383" s="6"/>
      <c r="AO383" s="6"/>
      <c r="AP383" s="6"/>
      <c r="AQ383" s="6"/>
      <c r="AR383" s="6"/>
      <c r="AS383" s="6"/>
      <c r="AT383" s="6"/>
      <c r="AU383" s="6"/>
      <c r="AV383" s="6"/>
      <c r="AW383" s="6"/>
      <c r="AX383" s="6"/>
      <c r="AY383" s="6"/>
      <c r="AZ383" s="6"/>
    </row>
    <row r="384" spans="4:52" x14ac:dyDescent="0.25"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M384" s="6"/>
      <c r="AN384" s="6"/>
      <c r="AO384" s="6"/>
      <c r="AP384" s="6"/>
      <c r="AQ384" s="6"/>
      <c r="AR384" s="6"/>
      <c r="AS384" s="6"/>
      <c r="AT384" s="6"/>
      <c r="AU384" s="6"/>
      <c r="AV384" s="6"/>
      <c r="AW384" s="6"/>
      <c r="AX384" s="6"/>
      <c r="AY384" s="6"/>
      <c r="AZ384" s="6"/>
    </row>
    <row r="385" spans="4:52" x14ac:dyDescent="0.25"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  <c r="AX385" s="6"/>
      <c r="AY385" s="6"/>
      <c r="AZ385" s="6"/>
    </row>
    <row r="386" spans="4:52" x14ac:dyDescent="0.25"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M386" s="6"/>
      <c r="AN386" s="6"/>
      <c r="AO386" s="6"/>
      <c r="AP386" s="6"/>
      <c r="AQ386" s="6"/>
      <c r="AR386" s="6"/>
      <c r="AS386" s="6"/>
      <c r="AT386" s="6"/>
      <c r="AU386" s="6"/>
      <c r="AV386" s="6"/>
      <c r="AW386" s="6"/>
      <c r="AX386" s="6"/>
      <c r="AY386" s="6"/>
      <c r="AZ386" s="6"/>
    </row>
    <row r="387" spans="4:52" x14ac:dyDescent="0.25"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M387" s="6"/>
      <c r="AN387" s="6"/>
      <c r="AO387" s="6"/>
      <c r="AP387" s="6"/>
      <c r="AQ387" s="6"/>
      <c r="AR387" s="6"/>
      <c r="AS387" s="6"/>
      <c r="AT387" s="6"/>
      <c r="AU387" s="6"/>
      <c r="AV387" s="6"/>
      <c r="AW387" s="6"/>
      <c r="AX387" s="6"/>
      <c r="AY387" s="6"/>
      <c r="AZ387" s="6"/>
    </row>
    <row r="388" spans="4:52" x14ac:dyDescent="0.25"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M388" s="6"/>
      <c r="AN388" s="6"/>
      <c r="AO388" s="6"/>
      <c r="AP388" s="6"/>
      <c r="AQ388" s="6"/>
      <c r="AR388" s="6"/>
      <c r="AS388" s="6"/>
      <c r="AT388" s="6"/>
      <c r="AU388" s="6"/>
      <c r="AV388" s="6"/>
      <c r="AW388" s="6"/>
      <c r="AX388" s="6"/>
      <c r="AY388" s="6"/>
      <c r="AZ388" s="6"/>
    </row>
    <row r="389" spans="4:52" x14ac:dyDescent="0.25"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M389" s="6"/>
      <c r="AN389" s="6"/>
      <c r="AO389" s="6"/>
      <c r="AP389" s="6"/>
      <c r="AQ389" s="6"/>
      <c r="AR389" s="6"/>
      <c r="AS389" s="6"/>
      <c r="AT389" s="6"/>
      <c r="AU389" s="6"/>
      <c r="AV389" s="6"/>
      <c r="AW389" s="6"/>
      <c r="AX389" s="6"/>
      <c r="AY389" s="6"/>
      <c r="AZ389" s="6"/>
    </row>
    <row r="390" spans="4:52" x14ac:dyDescent="0.25"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M390" s="6"/>
      <c r="AN390" s="6"/>
      <c r="AO390" s="6"/>
      <c r="AP390" s="6"/>
      <c r="AQ390" s="6"/>
      <c r="AR390" s="6"/>
      <c r="AS390" s="6"/>
      <c r="AT390" s="6"/>
      <c r="AU390" s="6"/>
      <c r="AV390" s="6"/>
      <c r="AW390" s="6"/>
      <c r="AX390" s="6"/>
      <c r="AY390" s="6"/>
      <c r="AZ390" s="6"/>
    </row>
    <row r="391" spans="4:52" x14ac:dyDescent="0.25"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M391" s="6"/>
      <c r="AN391" s="6"/>
      <c r="AO391" s="6"/>
      <c r="AP391" s="6"/>
      <c r="AQ391" s="6"/>
      <c r="AR391" s="6"/>
      <c r="AS391" s="6"/>
      <c r="AT391" s="6"/>
      <c r="AU391" s="6"/>
      <c r="AV391" s="6"/>
      <c r="AW391" s="6"/>
      <c r="AX391" s="6"/>
      <c r="AY391" s="6"/>
      <c r="AZ391" s="6"/>
    </row>
    <row r="392" spans="4:52" x14ac:dyDescent="0.25"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M392" s="6"/>
      <c r="AN392" s="6"/>
      <c r="AO392" s="6"/>
      <c r="AP392" s="6"/>
      <c r="AQ392" s="6"/>
      <c r="AR392" s="6"/>
      <c r="AS392" s="6"/>
      <c r="AT392" s="6"/>
      <c r="AU392" s="6"/>
      <c r="AV392" s="6"/>
      <c r="AW392" s="6"/>
      <c r="AX392" s="6"/>
      <c r="AY392" s="6"/>
      <c r="AZ392" s="6"/>
    </row>
    <row r="393" spans="4:52" x14ac:dyDescent="0.25"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  <c r="AX393" s="6"/>
      <c r="AY393" s="6"/>
      <c r="AZ393" s="6"/>
    </row>
    <row r="394" spans="4:52" x14ac:dyDescent="0.25"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M394" s="6"/>
      <c r="AN394" s="6"/>
      <c r="AO394" s="6"/>
      <c r="AP394" s="6"/>
      <c r="AQ394" s="6"/>
      <c r="AR394" s="6"/>
      <c r="AS394" s="6"/>
      <c r="AT394" s="6"/>
      <c r="AU394" s="6"/>
      <c r="AV394" s="6"/>
      <c r="AW394" s="6"/>
      <c r="AX394" s="6"/>
      <c r="AY394" s="6"/>
      <c r="AZ394" s="6"/>
    </row>
    <row r="395" spans="4:52" x14ac:dyDescent="0.25"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M395" s="6"/>
      <c r="AN395" s="6"/>
      <c r="AO395" s="6"/>
      <c r="AP395" s="6"/>
      <c r="AQ395" s="6"/>
      <c r="AR395" s="6"/>
      <c r="AS395" s="6"/>
      <c r="AT395" s="6"/>
      <c r="AU395" s="6"/>
      <c r="AV395" s="6"/>
      <c r="AW395" s="6"/>
      <c r="AX395" s="6"/>
      <c r="AY395" s="6"/>
      <c r="AZ395" s="6"/>
    </row>
    <row r="396" spans="4:52" x14ac:dyDescent="0.25"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M396" s="6"/>
      <c r="AN396" s="6"/>
      <c r="AO396" s="6"/>
      <c r="AP396" s="6"/>
      <c r="AQ396" s="6"/>
      <c r="AR396" s="6"/>
      <c r="AS396" s="6"/>
      <c r="AT396" s="6"/>
      <c r="AU396" s="6"/>
      <c r="AV396" s="6"/>
      <c r="AW396" s="6"/>
      <c r="AX396" s="6"/>
      <c r="AY396" s="6"/>
      <c r="AZ396" s="6"/>
    </row>
    <row r="397" spans="4:52" x14ac:dyDescent="0.25"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M397" s="6"/>
      <c r="AN397" s="6"/>
      <c r="AO397" s="6"/>
      <c r="AP397" s="6"/>
      <c r="AQ397" s="6"/>
      <c r="AR397" s="6"/>
      <c r="AS397" s="6"/>
      <c r="AT397" s="6"/>
      <c r="AU397" s="6"/>
      <c r="AV397" s="6"/>
      <c r="AW397" s="6"/>
      <c r="AX397" s="6"/>
      <c r="AY397" s="6"/>
      <c r="AZ397" s="6"/>
    </row>
    <row r="398" spans="4:52" x14ac:dyDescent="0.25"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  <c r="AX398" s="6"/>
      <c r="AY398" s="6"/>
      <c r="AZ398" s="6"/>
    </row>
    <row r="399" spans="4:52" x14ac:dyDescent="0.25"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  <c r="AX399" s="6"/>
      <c r="AY399" s="6"/>
      <c r="AZ399" s="6"/>
    </row>
    <row r="400" spans="4:52" x14ac:dyDescent="0.25"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M400" s="6"/>
      <c r="AN400" s="6"/>
      <c r="AO400" s="6"/>
      <c r="AP400" s="6"/>
      <c r="AQ400" s="6"/>
      <c r="AR400" s="6"/>
      <c r="AS400" s="6"/>
      <c r="AT400" s="6"/>
      <c r="AU400" s="6"/>
      <c r="AV400" s="6"/>
      <c r="AW400" s="6"/>
      <c r="AX400" s="6"/>
      <c r="AY400" s="6"/>
      <c r="AZ400" s="6"/>
    </row>
    <row r="401" spans="4:52" x14ac:dyDescent="0.25"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M401" s="6"/>
      <c r="AN401" s="6"/>
      <c r="AO401" s="6"/>
      <c r="AP401" s="6"/>
      <c r="AQ401" s="6"/>
      <c r="AR401" s="6"/>
      <c r="AS401" s="6"/>
      <c r="AT401" s="6"/>
      <c r="AU401" s="6"/>
      <c r="AV401" s="6"/>
      <c r="AW401" s="6"/>
      <c r="AX401" s="6"/>
      <c r="AY401" s="6"/>
      <c r="AZ401" s="6"/>
    </row>
    <row r="402" spans="4:52" x14ac:dyDescent="0.25"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M402" s="6"/>
      <c r="AN402" s="6"/>
      <c r="AO402" s="6"/>
      <c r="AP402" s="6"/>
      <c r="AQ402" s="6"/>
      <c r="AR402" s="6"/>
      <c r="AS402" s="6"/>
      <c r="AT402" s="6"/>
      <c r="AU402" s="6"/>
      <c r="AV402" s="6"/>
      <c r="AW402" s="6"/>
      <c r="AX402" s="6"/>
      <c r="AY402" s="6"/>
      <c r="AZ402" s="6"/>
    </row>
    <row r="403" spans="4:52" x14ac:dyDescent="0.25"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M403" s="6"/>
      <c r="AN403" s="6"/>
      <c r="AO403" s="6"/>
      <c r="AP403" s="6"/>
      <c r="AQ403" s="6"/>
      <c r="AR403" s="6"/>
      <c r="AS403" s="6"/>
      <c r="AT403" s="6"/>
      <c r="AU403" s="6"/>
      <c r="AV403" s="6"/>
      <c r="AW403" s="6"/>
      <c r="AX403" s="6"/>
      <c r="AY403" s="6"/>
      <c r="AZ403" s="6"/>
    </row>
    <row r="404" spans="4:52" x14ac:dyDescent="0.25"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M404" s="6"/>
      <c r="AN404" s="6"/>
      <c r="AO404" s="6"/>
      <c r="AP404" s="6"/>
      <c r="AQ404" s="6"/>
      <c r="AR404" s="6"/>
      <c r="AS404" s="6"/>
      <c r="AT404" s="6"/>
      <c r="AU404" s="6"/>
      <c r="AV404" s="6"/>
      <c r="AW404" s="6"/>
      <c r="AX404" s="6"/>
      <c r="AY404" s="6"/>
      <c r="AZ404" s="6"/>
    </row>
    <row r="405" spans="4:52" x14ac:dyDescent="0.25"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M405" s="6"/>
      <c r="AN405" s="6"/>
      <c r="AO405" s="6"/>
      <c r="AP405" s="6"/>
      <c r="AQ405" s="6"/>
      <c r="AR405" s="6"/>
      <c r="AS405" s="6"/>
      <c r="AT405" s="6"/>
      <c r="AU405" s="6"/>
      <c r="AV405" s="6"/>
      <c r="AW405" s="6"/>
      <c r="AX405" s="6"/>
      <c r="AY405" s="6"/>
      <c r="AZ405" s="6"/>
    </row>
    <row r="406" spans="4:52" x14ac:dyDescent="0.25"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M406" s="6"/>
      <c r="AN406" s="6"/>
      <c r="AO406" s="6"/>
      <c r="AP406" s="6"/>
      <c r="AQ406" s="6"/>
      <c r="AR406" s="6"/>
      <c r="AS406" s="6"/>
      <c r="AT406" s="6"/>
      <c r="AU406" s="6"/>
      <c r="AV406" s="6"/>
      <c r="AW406" s="6"/>
      <c r="AX406" s="6"/>
      <c r="AY406" s="6"/>
      <c r="AZ406" s="6"/>
    </row>
    <row r="407" spans="4:52" x14ac:dyDescent="0.25"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  <c r="AX407" s="6"/>
      <c r="AY407" s="6"/>
      <c r="AZ407" s="6"/>
    </row>
    <row r="408" spans="4:52" x14ac:dyDescent="0.25"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M408" s="6"/>
      <c r="AN408" s="6"/>
      <c r="AO408" s="6"/>
      <c r="AP408" s="6"/>
      <c r="AQ408" s="6"/>
      <c r="AR408" s="6"/>
      <c r="AS408" s="6"/>
      <c r="AT408" s="6"/>
      <c r="AU408" s="6"/>
      <c r="AV408" s="6"/>
      <c r="AW408" s="6"/>
      <c r="AX408" s="6"/>
      <c r="AY408" s="6"/>
      <c r="AZ408" s="6"/>
    </row>
    <row r="409" spans="4:52" x14ac:dyDescent="0.25"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M409" s="6"/>
      <c r="AN409" s="6"/>
      <c r="AO409" s="6"/>
      <c r="AP409" s="6"/>
      <c r="AQ409" s="6"/>
      <c r="AR409" s="6"/>
      <c r="AS409" s="6"/>
      <c r="AT409" s="6"/>
      <c r="AU409" s="6"/>
      <c r="AV409" s="6"/>
      <c r="AW409" s="6"/>
      <c r="AX409" s="6"/>
      <c r="AY409" s="6"/>
      <c r="AZ409" s="6"/>
    </row>
    <row r="410" spans="4:52" x14ac:dyDescent="0.25"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M410" s="6"/>
      <c r="AN410" s="6"/>
      <c r="AO410" s="6"/>
      <c r="AP410" s="6"/>
      <c r="AQ410" s="6"/>
      <c r="AR410" s="6"/>
      <c r="AS410" s="6"/>
      <c r="AT410" s="6"/>
      <c r="AU410" s="6"/>
      <c r="AV410" s="6"/>
      <c r="AW410" s="6"/>
      <c r="AX410" s="6"/>
      <c r="AY410" s="6"/>
      <c r="AZ410" s="6"/>
    </row>
    <row r="411" spans="4:52" x14ac:dyDescent="0.25"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M411" s="6"/>
      <c r="AN411" s="6"/>
      <c r="AO411" s="6"/>
      <c r="AP411" s="6"/>
      <c r="AQ411" s="6"/>
      <c r="AR411" s="6"/>
      <c r="AS411" s="6"/>
      <c r="AT411" s="6"/>
      <c r="AU411" s="6"/>
      <c r="AV411" s="6"/>
      <c r="AW411" s="6"/>
      <c r="AX411" s="6"/>
      <c r="AY411" s="6"/>
      <c r="AZ411" s="6"/>
    </row>
    <row r="412" spans="4:52" x14ac:dyDescent="0.25"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M412" s="6"/>
      <c r="AN412" s="6"/>
      <c r="AO412" s="6"/>
      <c r="AP412" s="6"/>
      <c r="AQ412" s="6"/>
      <c r="AR412" s="6"/>
      <c r="AS412" s="6"/>
      <c r="AT412" s="6"/>
      <c r="AU412" s="6"/>
      <c r="AV412" s="6"/>
      <c r="AW412" s="6"/>
      <c r="AX412" s="6"/>
      <c r="AY412" s="6"/>
      <c r="AZ412" s="6"/>
    </row>
    <row r="413" spans="4:52" x14ac:dyDescent="0.25"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M413" s="6"/>
      <c r="AN413" s="6"/>
      <c r="AO413" s="6"/>
      <c r="AP413" s="6"/>
      <c r="AQ413" s="6"/>
      <c r="AR413" s="6"/>
      <c r="AS413" s="6"/>
      <c r="AT413" s="6"/>
      <c r="AU413" s="6"/>
      <c r="AV413" s="6"/>
      <c r="AW413" s="6"/>
      <c r="AX413" s="6"/>
      <c r="AY413" s="6"/>
      <c r="AZ413" s="6"/>
    </row>
    <row r="414" spans="4:52" x14ac:dyDescent="0.25"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M414" s="6"/>
      <c r="AN414" s="6"/>
      <c r="AO414" s="6"/>
      <c r="AP414" s="6"/>
      <c r="AQ414" s="6"/>
      <c r="AR414" s="6"/>
      <c r="AS414" s="6"/>
      <c r="AT414" s="6"/>
      <c r="AU414" s="6"/>
      <c r="AV414" s="6"/>
      <c r="AW414" s="6"/>
      <c r="AX414" s="6"/>
      <c r="AY414" s="6"/>
      <c r="AZ414" s="6"/>
    </row>
    <row r="415" spans="4:52" x14ac:dyDescent="0.25"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  <c r="AX415" s="6"/>
      <c r="AY415" s="6"/>
      <c r="AZ415" s="6"/>
    </row>
    <row r="416" spans="4:52" x14ac:dyDescent="0.25"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M416" s="6"/>
      <c r="AN416" s="6"/>
      <c r="AO416" s="6"/>
      <c r="AP416" s="6"/>
      <c r="AQ416" s="6"/>
      <c r="AR416" s="6"/>
      <c r="AS416" s="6"/>
      <c r="AT416" s="6"/>
      <c r="AU416" s="6"/>
      <c r="AV416" s="6"/>
      <c r="AW416" s="6"/>
      <c r="AX416" s="6"/>
      <c r="AY416" s="6"/>
      <c r="AZ416" s="6"/>
    </row>
    <row r="417" spans="4:52" x14ac:dyDescent="0.25"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M417" s="6"/>
      <c r="AN417" s="6"/>
      <c r="AO417" s="6"/>
      <c r="AP417" s="6"/>
      <c r="AQ417" s="6"/>
      <c r="AR417" s="6"/>
      <c r="AS417" s="6"/>
      <c r="AT417" s="6"/>
      <c r="AU417" s="6"/>
      <c r="AV417" s="6"/>
      <c r="AW417" s="6"/>
      <c r="AX417" s="6"/>
      <c r="AY417" s="6"/>
      <c r="AZ417" s="6"/>
    </row>
    <row r="418" spans="4:52" x14ac:dyDescent="0.25"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M418" s="6"/>
      <c r="AN418" s="6"/>
      <c r="AO418" s="6"/>
      <c r="AP418" s="6"/>
      <c r="AQ418" s="6"/>
      <c r="AR418" s="6"/>
      <c r="AS418" s="6"/>
      <c r="AT418" s="6"/>
      <c r="AU418" s="6"/>
      <c r="AV418" s="6"/>
      <c r="AW418" s="6"/>
      <c r="AX418" s="6"/>
      <c r="AY418" s="6"/>
      <c r="AZ418" s="6"/>
    </row>
    <row r="419" spans="4:52" x14ac:dyDescent="0.25"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M419" s="6"/>
      <c r="AN419" s="6"/>
      <c r="AO419" s="6"/>
      <c r="AP419" s="6"/>
      <c r="AQ419" s="6"/>
      <c r="AR419" s="6"/>
      <c r="AS419" s="6"/>
      <c r="AT419" s="6"/>
      <c r="AU419" s="6"/>
      <c r="AV419" s="6"/>
      <c r="AW419" s="6"/>
      <c r="AX419" s="6"/>
      <c r="AY419" s="6"/>
      <c r="AZ419" s="6"/>
    </row>
    <row r="420" spans="4:52" x14ac:dyDescent="0.25"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M420" s="6"/>
      <c r="AN420" s="6"/>
      <c r="AO420" s="6"/>
      <c r="AP420" s="6"/>
      <c r="AQ420" s="6"/>
      <c r="AR420" s="6"/>
      <c r="AS420" s="6"/>
      <c r="AT420" s="6"/>
      <c r="AU420" s="6"/>
      <c r="AV420" s="6"/>
      <c r="AW420" s="6"/>
      <c r="AX420" s="6"/>
      <c r="AY420" s="6"/>
      <c r="AZ420" s="6"/>
    </row>
    <row r="421" spans="4:52" x14ac:dyDescent="0.25"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M421" s="6"/>
      <c r="AN421" s="6"/>
      <c r="AO421" s="6"/>
      <c r="AP421" s="6"/>
      <c r="AQ421" s="6"/>
      <c r="AR421" s="6"/>
      <c r="AS421" s="6"/>
      <c r="AT421" s="6"/>
      <c r="AU421" s="6"/>
      <c r="AV421" s="6"/>
      <c r="AW421" s="6"/>
      <c r="AX421" s="6"/>
      <c r="AY421" s="6"/>
      <c r="AZ421" s="6"/>
    </row>
    <row r="422" spans="4:52" x14ac:dyDescent="0.25"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M422" s="6"/>
      <c r="AN422" s="6"/>
      <c r="AO422" s="6"/>
      <c r="AP422" s="6"/>
      <c r="AQ422" s="6"/>
      <c r="AR422" s="6"/>
      <c r="AS422" s="6"/>
      <c r="AT422" s="6"/>
      <c r="AU422" s="6"/>
      <c r="AV422" s="6"/>
      <c r="AW422" s="6"/>
      <c r="AX422" s="6"/>
      <c r="AY422" s="6"/>
      <c r="AZ422" s="6"/>
    </row>
    <row r="423" spans="4:52" x14ac:dyDescent="0.25"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  <c r="AX423" s="6"/>
      <c r="AY423" s="6"/>
      <c r="AZ423" s="6"/>
    </row>
    <row r="424" spans="4:52" x14ac:dyDescent="0.25"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  <c r="AX424" s="6"/>
      <c r="AY424" s="6"/>
      <c r="AZ424" s="6"/>
    </row>
    <row r="425" spans="4:52" x14ac:dyDescent="0.25"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  <c r="AX425" s="6"/>
      <c r="AY425" s="6"/>
      <c r="AZ425" s="6"/>
    </row>
    <row r="426" spans="4:52" x14ac:dyDescent="0.25"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M426" s="6"/>
      <c r="AN426" s="6"/>
      <c r="AO426" s="6"/>
      <c r="AP426" s="6"/>
      <c r="AQ426" s="6"/>
      <c r="AR426" s="6"/>
      <c r="AS426" s="6"/>
      <c r="AT426" s="6"/>
      <c r="AU426" s="6"/>
      <c r="AV426" s="6"/>
      <c r="AW426" s="6"/>
      <c r="AX426" s="6"/>
      <c r="AY426" s="6"/>
      <c r="AZ426" s="6"/>
    </row>
    <row r="427" spans="4:52" x14ac:dyDescent="0.25"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M427" s="6"/>
      <c r="AN427" s="6"/>
      <c r="AO427" s="6"/>
      <c r="AP427" s="6"/>
      <c r="AQ427" s="6"/>
      <c r="AR427" s="6"/>
      <c r="AS427" s="6"/>
      <c r="AT427" s="6"/>
      <c r="AU427" s="6"/>
      <c r="AV427" s="6"/>
      <c r="AW427" s="6"/>
      <c r="AX427" s="6"/>
      <c r="AY427" s="6"/>
      <c r="AZ427" s="6"/>
    </row>
    <row r="428" spans="4:52" x14ac:dyDescent="0.25"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M428" s="6"/>
      <c r="AN428" s="6"/>
      <c r="AO428" s="6"/>
      <c r="AP428" s="6"/>
      <c r="AQ428" s="6"/>
      <c r="AR428" s="6"/>
      <c r="AS428" s="6"/>
      <c r="AT428" s="6"/>
      <c r="AU428" s="6"/>
      <c r="AV428" s="6"/>
      <c r="AW428" s="6"/>
      <c r="AX428" s="6"/>
      <c r="AY428" s="6"/>
      <c r="AZ428" s="6"/>
    </row>
    <row r="429" spans="4:52" x14ac:dyDescent="0.25"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M429" s="6"/>
      <c r="AN429" s="6"/>
      <c r="AO429" s="6"/>
      <c r="AP429" s="6"/>
      <c r="AQ429" s="6"/>
      <c r="AR429" s="6"/>
      <c r="AS429" s="6"/>
      <c r="AT429" s="6"/>
      <c r="AU429" s="6"/>
      <c r="AV429" s="6"/>
      <c r="AW429" s="6"/>
      <c r="AX429" s="6"/>
      <c r="AY429" s="6"/>
      <c r="AZ429" s="6"/>
    </row>
    <row r="430" spans="4:52" x14ac:dyDescent="0.25"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M430" s="6"/>
      <c r="AN430" s="6"/>
      <c r="AO430" s="6"/>
      <c r="AP430" s="6"/>
      <c r="AQ430" s="6"/>
      <c r="AR430" s="6"/>
      <c r="AS430" s="6"/>
      <c r="AT430" s="6"/>
      <c r="AU430" s="6"/>
      <c r="AV430" s="6"/>
      <c r="AW430" s="6"/>
      <c r="AX430" s="6"/>
      <c r="AY430" s="6"/>
      <c r="AZ430" s="6"/>
    </row>
    <row r="431" spans="4:52" x14ac:dyDescent="0.25"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M431" s="6"/>
      <c r="AN431" s="6"/>
      <c r="AO431" s="6"/>
      <c r="AP431" s="6"/>
      <c r="AQ431" s="6"/>
      <c r="AR431" s="6"/>
      <c r="AS431" s="6"/>
      <c r="AT431" s="6"/>
      <c r="AU431" s="6"/>
      <c r="AV431" s="6"/>
      <c r="AW431" s="6"/>
      <c r="AX431" s="6"/>
      <c r="AY431" s="6"/>
      <c r="AZ431" s="6"/>
    </row>
    <row r="432" spans="4:52" x14ac:dyDescent="0.25"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  <c r="AX432" s="6"/>
      <c r="AY432" s="6"/>
      <c r="AZ432" s="6"/>
    </row>
    <row r="433" spans="4:52" x14ac:dyDescent="0.25"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6"/>
      <c r="AQ433" s="6"/>
      <c r="AR433" s="6"/>
      <c r="AS433" s="6"/>
      <c r="AT433" s="6"/>
      <c r="AU433" s="6"/>
      <c r="AV433" s="6"/>
      <c r="AW433" s="6"/>
      <c r="AX433" s="6"/>
      <c r="AY433" s="6"/>
      <c r="AZ433" s="6"/>
    </row>
    <row r="434" spans="4:52" x14ac:dyDescent="0.25"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M434" s="6"/>
      <c r="AN434" s="6"/>
      <c r="AO434" s="6"/>
      <c r="AP434" s="6"/>
      <c r="AQ434" s="6"/>
      <c r="AR434" s="6"/>
      <c r="AS434" s="6"/>
      <c r="AT434" s="6"/>
      <c r="AU434" s="6"/>
      <c r="AV434" s="6"/>
      <c r="AW434" s="6"/>
      <c r="AX434" s="6"/>
      <c r="AY434" s="6"/>
      <c r="AZ434" s="6"/>
    </row>
    <row r="435" spans="4:52" x14ac:dyDescent="0.25"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M435" s="6"/>
      <c r="AN435" s="6"/>
      <c r="AO435" s="6"/>
      <c r="AP435" s="6"/>
      <c r="AQ435" s="6"/>
      <c r="AR435" s="6"/>
      <c r="AS435" s="6"/>
      <c r="AT435" s="6"/>
      <c r="AU435" s="6"/>
      <c r="AV435" s="6"/>
      <c r="AW435" s="6"/>
      <c r="AX435" s="6"/>
      <c r="AY435" s="6"/>
      <c r="AZ435" s="6"/>
    </row>
    <row r="436" spans="4:52" x14ac:dyDescent="0.25"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M436" s="6"/>
      <c r="AN436" s="6"/>
      <c r="AO436" s="6"/>
      <c r="AP436" s="6"/>
      <c r="AQ436" s="6"/>
      <c r="AR436" s="6"/>
      <c r="AS436" s="6"/>
      <c r="AT436" s="6"/>
      <c r="AU436" s="6"/>
      <c r="AV436" s="6"/>
      <c r="AW436" s="6"/>
      <c r="AX436" s="6"/>
      <c r="AY436" s="6"/>
      <c r="AZ436" s="6"/>
    </row>
    <row r="437" spans="4:52" x14ac:dyDescent="0.25"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M437" s="6"/>
      <c r="AN437" s="6"/>
      <c r="AO437" s="6"/>
      <c r="AP437" s="6"/>
      <c r="AQ437" s="6"/>
      <c r="AR437" s="6"/>
      <c r="AS437" s="6"/>
      <c r="AT437" s="6"/>
      <c r="AU437" s="6"/>
      <c r="AV437" s="6"/>
      <c r="AW437" s="6"/>
      <c r="AX437" s="6"/>
      <c r="AY437" s="6"/>
      <c r="AZ437" s="6"/>
    </row>
    <row r="438" spans="4:52" x14ac:dyDescent="0.25"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  <c r="AX438" s="6"/>
      <c r="AY438" s="6"/>
      <c r="AZ438" s="6"/>
    </row>
    <row r="439" spans="4:52" x14ac:dyDescent="0.25"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M439" s="6"/>
      <c r="AN439" s="6"/>
      <c r="AO439" s="6"/>
      <c r="AP439" s="6"/>
      <c r="AQ439" s="6"/>
      <c r="AR439" s="6"/>
      <c r="AS439" s="6"/>
      <c r="AT439" s="6"/>
      <c r="AU439" s="6"/>
      <c r="AV439" s="6"/>
      <c r="AW439" s="6"/>
      <c r="AX439" s="6"/>
      <c r="AY439" s="6"/>
      <c r="AZ439" s="6"/>
    </row>
    <row r="440" spans="4:52" x14ac:dyDescent="0.25"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M440" s="6"/>
      <c r="AN440" s="6"/>
      <c r="AO440" s="6"/>
      <c r="AP440" s="6"/>
      <c r="AQ440" s="6"/>
      <c r="AR440" s="6"/>
      <c r="AS440" s="6"/>
      <c r="AT440" s="6"/>
      <c r="AU440" s="6"/>
      <c r="AV440" s="6"/>
      <c r="AW440" s="6"/>
      <c r="AX440" s="6"/>
      <c r="AY440" s="6"/>
      <c r="AZ440" s="6"/>
    </row>
    <row r="441" spans="4:52" x14ac:dyDescent="0.25"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M441" s="6"/>
      <c r="AN441" s="6"/>
      <c r="AO441" s="6"/>
      <c r="AP441" s="6"/>
      <c r="AQ441" s="6"/>
      <c r="AR441" s="6"/>
      <c r="AS441" s="6"/>
      <c r="AT441" s="6"/>
      <c r="AU441" s="6"/>
      <c r="AV441" s="6"/>
      <c r="AW441" s="6"/>
      <c r="AX441" s="6"/>
      <c r="AY441" s="6"/>
      <c r="AZ441" s="6"/>
    </row>
    <row r="442" spans="4:52" x14ac:dyDescent="0.25"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M442" s="6"/>
      <c r="AN442" s="6"/>
      <c r="AO442" s="6"/>
      <c r="AP442" s="6"/>
      <c r="AQ442" s="6"/>
      <c r="AR442" s="6"/>
      <c r="AS442" s="6"/>
      <c r="AT442" s="6"/>
      <c r="AU442" s="6"/>
      <c r="AV442" s="6"/>
      <c r="AW442" s="6"/>
      <c r="AX442" s="6"/>
      <c r="AY442" s="6"/>
      <c r="AZ442" s="6"/>
    </row>
    <row r="443" spans="4:52" x14ac:dyDescent="0.25"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M443" s="6"/>
      <c r="AN443" s="6"/>
      <c r="AO443" s="6"/>
      <c r="AP443" s="6"/>
      <c r="AQ443" s="6"/>
      <c r="AR443" s="6"/>
      <c r="AS443" s="6"/>
      <c r="AT443" s="6"/>
      <c r="AU443" s="6"/>
      <c r="AV443" s="6"/>
      <c r="AW443" s="6"/>
      <c r="AX443" s="6"/>
      <c r="AY443" s="6"/>
      <c r="AZ443" s="6"/>
    </row>
    <row r="444" spans="4:52" x14ac:dyDescent="0.25"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M444" s="6"/>
      <c r="AN444" s="6"/>
      <c r="AO444" s="6"/>
      <c r="AP444" s="6"/>
      <c r="AQ444" s="6"/>
      <c r="AR444" s="6"/>
      <c r="AS444" s="6"/>
      <c r="AT444" s="6"/>
      <c r="AU444" s="6"/>
      <c r="AV444" s="6"/>
      <c r="AW444" s="6"/>
      <c r="AX444" s="6"/>
      <c r="AY444" s="6"/>
      <c r="AZ444" s="6"/>
    </row>
    <row r="445" spans="4:52" x14ac:dyDescent="0.25"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M445" s="6"/>
      <c r="AN445" s="6"/>
      <c r="AO445" s="6"/>
      <c r="AP445" s="6"/>
      <c r="AQ445" s="6"/>
      <c r="AR445" s="6"/>
      <c r="AS445" s="6"/>
      <c r="AT445" s="6"/>
      <c r="AU445" s="6"/>
      <c r="AV445" s="6"/>
      <c r="AW445" s="6"/>
      <c r="AX445" s="6"/>
      <c r="AY445" s="6"/>
      <c r="AZ445" s="6"/>
    </row>
    <row r="446" spans="4:52" x14ac:dyDescent="0.25"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M446" s="6"/>
      <c r="AN446" s="6"/>
      <c r="AO446" s="6"/>
      <c r="AP446" s="6"/>
      <c r="AQ446" s="6"/>
      <c r="AR446" s="6"/>
      <c r="AS446" s="6"/>
      <c r="AT446" s="6"/>
      <c r="AU446" s="6"/>
      <c r="AV446" s="6"/>
      <c r="AW446" s="6"/>
      <c r="AX446" s="6"/>
      <c r="AY446" s="6"/>
      <c r="AZ446" s="6"/>
    </row>
    <row r="447" spans="4:52" x14ac:dyDescent="0.25"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M447" s="6"/>
      <c r="AN447" s="6"/>
      <c r="AO447" s="6"/>
      <c r="AP447" s="6"/>
      <c r="AQ447" s="6"/>
      <c r="AR447" s="6"/>
      <c r="AS447" s="6"/>
      <c r="AT447" s="6"/>
      <c r="AU447" s="6"/>
      <c r="AV447" s="6"/>
      <c r="AW447" s="6"/>
      <c r="AX447" s="6"/>
      <c r="AY447" s="6"/>
      <c r="AZ447" s="6"/>
    </row>
    <row r="448" spans="4:52" x14ac:dyDescent="0.25"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M448" s="6"/>
      <c r="AN448" s="6"/>
      <c r="AO448" s="6"/>
      <c r="AP448" s="6"/>
      <c r="AQ448" s="6"/>
      <c r="AR448" s="6"/>
      <c r="AS448" s="6"/>
      <c r="AT448" s="6"/>
      <c r="AU448" s="6"/>
      <c r="AV448" s="6"/>
      <c r="AW448" s="6"/>
      <c r="AX448" s="6"/>
      <c r="AY448" s="6"/>
      <c r="AZ448" s="6"/>
    </row>
    <row r="449" spans="4:52" x14ac:dyDescent="0.25"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  <c r="AX449" s="6"/>
      <c r="AY449" s="6"/>
      <c r="AZ449" s="6"/>
    </row>
    <row r="450" spans="4:52" x14ac:dyDescent="0.25"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M450" s="6"/>
      <c r="AN450" s="6"/>
      <c r="AO450" s="6"/>
      <c r="AP450" s="6"/>
      <c r="AQ450" s="6"/>
      <c r="AR450" s="6"/>
      <c r="AS450" s="6"/>
      <c r="AT450" s="6"/>
      <c r="AU450" s="6"/>
      <c r="AV450" s="6"/>
      <c r="AW450" s="6"/>
      <c r="AX450" s="6"/>
      <c r="AY450" s="6"/>
      <c r="AZ450" s="6"/>
    </row>
    <row r="451" spans="4:52" x14ac:dyDescent="0.25"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M451" s="6"/>
      <c r="AN451" s="6"/>
      <c r="AO451" s="6"/>
      <c r="AP451" s="6"/>
      <c r="AQ451" s="6"/>
      <c r="AR451" s="6"/>
      <c r="AS451" s="6"/>
      <c r="AT451" s="6"/>
      <c r="AU451" s="6"/>
      <c r="AV451" s="6"/>
      <c r="AW451" s="6"/>
      <c r="AX451" s="6"/>
      <c r="AY451" s="6"/>
      <c r="AZ451" s="6"/>
    </row>
    <row r="452" spans="4:52" x14ac:dyDescent="0.25"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M452" s="6"/>
      <c r="AN452" s="6"/>
      <c r="AO452" s="6"/>
      <c r="AP452" s="6"/>
      <c r="AQ452" s="6"/>
      <c r="AR452" s="6"/>
      <c r="AS452" s="6"/>
      <c r="AT452" s="6"/>
      <c r="AU452" s="6"/>
      <c r="AV452" s="6"/>
      <c r="AW452" s="6"/>
      <c r="AX452" s="6"/>
      <c r="AY452" s="6"/>
      <c r="AZ452" s="6"/>
    </row>
    <row r="453" spans="4:52" x14ac:dyDescent="0.25"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M453" s="6"/>
      <c r="AN453" s="6"/>
      <c r="AO453" s="6"/>
      <c r="AP453" s="6"/>
      <c r="AQ453" s="6"/>
      <c r="AR453" s="6"/>
      <c r="AS453" s="6"/>
      <c r="AT453" s="6"/>
      <c r="AU453" s="6"/>
      <c r="AV453" s="6"/>
      <c r="AW453" s="6"/>
      <c r="AX453" s="6"/>
      <c r="AY453" s="6"/>
      <c r="AZ453" s="6"/>
    </row>
    <row r="454" spans="4:52" x14ac:dyDescent="0.25"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M454" s="6"/>
      <c r="AN454" s="6"/>
      <c r="AO454" s="6"/>
      <c r="AP454" s="6"/>
      <c r="AQ454" s="6"/>
      <c r="AR454" s="6"/>
      <c r="AS454" s="6"/>
      <c r="AT454" s="6"/>
      <c r="AU454" s="6"/>
      <c r="AV454" s="6"/>
      <c r="AW454" s="6"/>
      <c r="AX454" s="6"/>
      <c r="AY454" s="6"/>
      <c r="AZ454" s="6"/>
    </row>
    <row r="455" spans="4:52" x14ac:dyDescent="0.25"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M455" s="6"/>
      <c r="AN455" s="6"/>
      <c r="AO455" s="6"/>
      <c r="AP455" s="6"/>
      <c r="AQ455" s="6"/>
      <c r="AR455" s="6"/>
      <c r="AS455" s="6"/>
      <c r="AT455" s="6"/>
      <c r="AU455" s="6"/>
      <c r="AV455" s="6"/>
      <c r="AW455" s="6"/>
      <c r="AX455" s="6"/>
      <c r="AY455" s="6"/>
      <c r="AZ455" s="6"/>
    </row>
    <row r="456" spans="4:52" x14ac:dyDescent="0.25"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M456" s="6"/>
      <c r="AN456" s="6"/>
      <c r="AO456" s="6"/>
      <c r="AP456" s="6"/>
      <c r="AQ456" s="6"/>
      <c r="AR456" s="6"/>
      <c r="AS456" s="6"/>
      <c r="AT456" s="6"/>
      <c r="AU456" s="6"/>
      <c r="AV456" s="6"/>
      <c r="AW456" s="6"/>
      <c r="AX456" s="6"/>
      <c r="AY456" s="6"/>
      <c r="AZ456" s="6"/>
    </row>
    <row r="457" spans="4:52" x14ac:dyDescent="0.25"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M457" s="6"/>
      <c r="AN457" s="6"/>
      <c r="AO457" s="6"/>
      <c r="AP457" s="6"/>
      <c r="AQ457" s="6"/>
      <c r="AR457" s="6"/>
      <c r="AS457" s="6"/>
      <c r="AT457" s="6"/>
      <c r="AU457" s="6"/>
      <c r="AV457" s="6"/>
      <c r="AW457" s="6"/>
      <c r="AX457" s="6"/>
      <c r="AY457" s="6"/>
      <c r="AZ457" s="6"/>
    </row>
    <row r="458" spans="4:52" x14ac:dyDescent="0.25"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M458" s="6"/>
      <c r="AN458" s="6"/>
      <c r="AO458" s="6"/>
      <c r="AP458" s="6"/>
      <c r="AQ458" s="6"/>
      <c r="AR458" s="6"/>
      <c r="AS458" s="6"/>
      <c r="AT458" s="6"/>
      <c r="AU458" s="6"/>
      <c r="AV458" s="6"/>
      <c r="AW458" s="6"/>
      <c r="AX458" s="6"/>
      <c r="AY458" s="6"/>
      <c r="AZ458" s="6"/>
    </row>
    <row r="459" spans="4:52" x14ac:dyDescent="0.25"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M459" s="6"/>
      <c r="AN459" s="6"/>
      <c r="AO459" s="6"/>
      <c r="AP459" s="6"/>
      <c r="AQ459" s="6"/>
      <c r="AR459" s="6"/>
      <c r="AS459" s="6"/>
      <c r="AT459" s="6"/>
      <c r="AU459" s="6"/>
      <c r="AV459" s="6"/>
      <c r="AW459" s="6"/>
      <c r="AX459" s="6"/>
      <c r="AY459" s="6"/>
      <c r="AZ459" s="6"/>
    </row>
    <row r="460" spans="4:52" x14ac:dyDescent="0.25"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M460" s="6"/>
      <c r="AN460" s="6"/>
      <c r="AO460" s="6"/>
      <c r="AP460" s="6"/>
      <c r="AQ460" s="6"/>
      <c r="AR460" s="6"/>
      <c r="AS460" s="6"/>
      <c r="AT460" s="6"/>
      <c r="AU460" s="6"/>
      <c r="AV460" s="6"/>
      <c r="AW460" s="6"/>
      <c r="AX460" s="6"/>
      <c r="AY460" s="6"/>
      <c r="AZ460" s="6"/>
    </row>
    <row r="461" spans="4:52" x14ac:dyDescent="0.25"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M461" s="6"/>
      <c r="AN461" s="6"/>
      <c r="AO461" s="6"/>
      <c r="AP461" s="6"/>
      <c r="AQ461" s="6"/>
      <c r="AR461" s="6"/>
      <c r="AS461" s="6"/>
      <c r="AT461" s="6"/>
      <c r="AU461" s="6"/>
      <c r="AV461" s="6"/>
      <c r="AW461" s="6"/>
      <c r="AX461" s="6"/>
      <c r="AY461" s="6"/>
      <c r="AZ461" s="6"/>
    </row>
    <row r="462" spans="4:52" x14ac:dyDescent="0.25"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  <c r="AX462" s="6"/>
      <c r="AY462" s="6"/>
      <c r="AZ462" s="6"/>
    </row>
    <row r="463" spans="4:52" x14ac:dyDescent="0.25"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M463" s="6"/>
      <c r="AN463" s="6"/>
      <c r="AO463" s="6"/>
      <c r="AP463" s="6"/>
      <c r="AQ463" s="6"/>
      <c r="AR463" s="6"/>
      <c r="AS463" s="6"/>
      <c r="AT463" s="6"/>
      <c r="AU463" s="6"/>
      <c r="AV463" s="6"/>
      <c r="AW463" s="6"/>
      <c r="AX463" s="6"/>
      <c r="AY463" s="6"/>
      <c r="AZ463" s="6"/>
    </row>
    <row r="464" spans="4:52" x14ac:dyDescent="0.25"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M464" s="6"/>
      <c r="AN464" s="6"/>
      <c r="AO464" s="6"/>
      <c r="AP464" s="6"/>
      <c r="AQ464" s="6"/>
      <c r="AR464" s="6"/>
      <c r="AS464" s="6"/>
      <c r="AT464" s="6"/>
      <c r="AU464" s="6"/>
      <c r="AV464" s="6"/>
      <c r="AW464" s="6"/>
      <c r="AX464" s="6"/>
      <c r="AY464" s="6"/>
      <c r="AZ464" s="6"/>
    </row>
    <row r="465" spans="4:52" x14ac:dyDescent="0.25"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M465" s="6"/>
      <c r="AN465" s="6"/>
      <c r="AO465" s="6"/>
      <c r="AP465" s="6"/>
      <c r="AQ465" s="6"/>
      <c r="AR465" s="6"/>
      <c r="AS465" s="6"/>
      <c r="AT465" s="6"/>
      <c r="AU465" s="6"/>
      <c r="AV465" s="6"/>
      <c r="AW465" s="6"/>
      <c r="AX465" s="6"/>
      <c r="AY465" s="6"/>
      <c r="AZ465" s="6"/>
    </row>
    <row r="466" spans="4:52" x14ac:dyDescent="0.25"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M466" s="6"/>
      <c r="AN466" s="6"/>
      <c r="AO466" s="6"/>
      <c r="AP466" s="6"/>
      <c r="AQ466" s="6"/>
      <c r="AR466" s="6"/>
      <c r="AS466" s="6"/>
      <c r="AT466" s="6"/>
      <c r="AU466" s="6"/>
      <c r="AV466" s="6"/>
      <c r="AW466" s="6"/>
      <c r="AX466" s="6"/>
      <c r="AY466" s="6"/>
      <c r="AZ466" s="6"/>
    </row>
    <row r="467" spans="4:52" x14ac:dyDescent="0.25"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M467" s="6"/>
      <c r="AN467" s="6"/>
      <c r="AO467" s="6"/>
      <c r="AP467" s="6"/>
      <c r="AQ467" s="6"/>
      <c r="AR467" s="6"/>
      <c r="AS467" s="6"/>
      <c r="AT467" s="6"/>
      <c r="AU467" s="6"/>
      <c r="AV467" s="6"/>
      <c r="AW467" s="6"/>
      <c r="AX467" s="6"/>
      <c r="AY467" s="6"/>
      <c r="AZ467" s="6"/>
    </row>
    <row r="468" spans="4:52" x14ac:dyDescent="0.25"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M468" s="6"/>
      <c r="AN468" s="6"/>
      <c r="AO468" s="6"/>
      <c r="AP468" s="6"/>
      <c r="AQ468" s="6"/>
      <c r="AR468" s="6"/>
      <c r="AS468" s="6"/>
      <c r="AT468" s="6"/>
      <c r="AU468" s="6"/>
      <c r="AV468" s="6"/>
      <c r="AW468" s="6"/>
      <c r="AX468" s="6"/>
      <c r="AY468" s="6"/>
      <c r="AZ468" s="6"/>
    </row>
    <row r="469" spans="4:52" x14ac:dyDescent="0.25"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M469" s="6"/>
      <c r="AN469" s="6"/>
      <c r="AO469" s="6"/>
      <c r="AP469" s="6"/>
      <c r="AQ469" s="6"/>
      <c r="AR469" s="6"/>
      <c r="AS469" s="6"/>
      <c r="AT469" s="6"/>
      <c r="AU469" s="6"/>
      <c r="AV469" s="6"/>
      <c r="AW469" s="6"/>
      <c r="AX469" s="6"/>
      <c r="AY469" s="6"/>
      <c r="AZ469" s="6"/>
    </row>
    <row r="470" spans="4:52" x14ac:dyDescent="0.25"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M470" s="6"/>
      <c r="AN470" s="6"/>
      <c r="AO470" s="6"/>
      <c r="AP470" s="6"/>
      <c r="AQ470" s="6"/>
      <c r="AR470" s="6"/>
      <c r="AS470" s="6"/>
      <c r="AT470" s="6"/>
      <c r="AU470" s="6"/>
      <c r="AV470" s="6"/>
      <c r="AW470" s="6"/>
      <c r="AX470" s="6"/>
      <c r="AY470" s="6"/>
      <c r="AZ470" s="6"/>
    </row>
    <row r="471" spans="4:52" x14ac:dyDescent="0.25"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M471" s="6"/>
      <c r="AN471" s="6"/>
      <c r="AO471" s="6"/>
      <c r="AP471" s="6"/>
      <c r="AQ471" s="6"/>
      <c r="AR471" s="6"/>
      <c r="AS471" s="6"/>
      <c r="AT471" s="6"/>
      <c r="AU471" s="6"/>
      <c r="AV471" s="6"/>
      <c r="AW471" s="6"/>
      <c r="AX471" s="6"/>
      <c r="AY471" s="6"/>
      <c r="AZ471" s="6"/>
    </row>
    <row r="472" spans="4:52" x14ac:dyDescent="0.25"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M472" s="6"/>
      <c r="AN472" s="6"/>
      <c r="AO472" s="6"/>
      <c r="AP472" s="6"/>
      <c r="AQ472" s="6"/>
      <c r="AR472" s="6"/>
      <c r="AS472" s="6"/>
      <c r="AT472" s="6"/>
      <c r="AU472" s="6"/>
      <c r="AV472" s="6"/>
      <c r="AW472" s="6"/>
      <c r="AX472" s="6"/>
      <c r="AY472" s="6"/>
      <c r="AZ472" s="6"/>
    </row>
    <row r="473" spans="4:52" x14ac:dyDescent="0.25"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M473" s="6"/>
      <c r="AN473" s="6"/>
      <c r="AO473" s="6"/>
      <c r="AP473" s="6"/>
      <c r="AQ473" s="6"/>
      <c r="AR473" s="6"/>
      <c r="AS473" s="6"/>
      <c r="AT473" s="6"/>
      <c r="AU473" s="6"/>
      <c r="AV473" s="6"/>
      <c r="AW473" s="6"/>
      <c r="AX473" s="6"/>
      <c r="AY473" s="6"/>
      <c r="AZ473" s="6"/>
    </row>
    <row r="474" spans="4:52" x14ac:dyDescent="0.25"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M474" s="6"/>
      <c r="AN474" s="6"/>
      <c r="AO474" s="6"/>
      <c r="AP474" s="6"/>
      <c r="AQ474" s="6"/>
      <c r="AR474" s="6"/>
      <c r="AS474" s="6"/>
      <c r="AT474" s="6"/>
      <c r="AU474" s="6"/>
      <c r="AV474" s="6"/>
      <c r="AW474" s="6"/>
      <c r="AX474" s="6"/>
      <c r="AY474" s="6"/>
      <c r="AZ474" s="6"/>
    </row>
    <row r="475" spans="4:52" x14ac:dyDescent="0.25"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M475" s="6"/>
      <c r="AN475" s="6"/>
      <c r="AO475" s="6"/>
      <c r="AP475" s="6"/>
      <c r="AQ475" s="6"/>
      <c r="AR475" s="6"/>
      <c r="AS475" s="6"/>
      <c r="AT475" s="6"/>
      <c r="AU475" s="6"/>
      <c r="AV475" s="6"/>
      <c r="AW475" s="6"/>
      <c r="AX475" s="6"/>
      <c r="AY475" s="6"/>
      <c r="AZ475" s="6"/>
    </row>
    <row r="476" spans="4:52" x14ac:dyDescent="0.25"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M476" s="6"/>
      <c r="AN476" s="6"/>
      <c r="AO476" s="6"/>
      <c r="AP476" s="6"/>
      <c r="AQ476" s="6"/>
      <c r="AR476" s="6"/>
      <c r="AS476" s="6"/>
      <c r="AT476" s="6"/>
      <c r="AU476" s="6"/>
      <c r="AV476" s="6"/>
      <c r="AW476" s="6"/>
      <c r="AX476" s="6"/>
      <c r="AY476" s="6"/>
      <c r="AZ476" s="6"/>
    </row>
    <row r="477" spans="4:52" x14ac:dyDescent="0.25"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M477" s="6"/>
      <c r="AN477" s="6"/>
      <c r="AO477" s="6"/>
      <c r="AP477" s="6"/>
      <c r="AQ477" s="6"/>
      <c r="AR477" s="6"/>
      <c r="AS477" s="6"/>
      <c r="AT477" s="6"/>
      <c r="AU477" s="6"/>
      <c r="AV477" s="6"/>
      <c r="AW477" s="6"/>
      <c r="AX477" s="6"/>
      <c r="AY477" s="6"/>
      <c r="AZ477" s="6"/>
    </row>
    <row r="478" spans="4:52" x14ac:dyDescent="0.25"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M478" s="6"/>
      <c r="AN478" s="6"/>
      <c r="AO478" s="6"/>
      <c r="AP478" s="6"/>
      <c r="AQ478" s="6"/>
      <c r="AR478" s="6"/>
      <c r="AS478" s="6"/>
      <c r="AT478" s="6"/>
      <c r="AU478" s="6"/>
      <c r="AV478" s="6"/>
      <c r="AW478" s="6"/>
      <c r="AX478" s="6"/>
      <c r="AY478" s="6"/>
      <c r="AZ478" s="6"/>
    </row>
    <row r="479" spans="4:52" x14ac:dyDescent="0.25"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M479" s="6"/>
      <c r="AN479" s="6"/>
      <c r="AO479" s="6"/>
      <c r="AP479" s="6"/>
      <c r="AQ479" s="6"/>
      <c r="AR479" s="6"/>
      <c r="AS479" s="6"/>
      <c r="AT479" s="6"/>
      <c r="AU479" s="6"/>
      <c r="AV479" s="6"/>
      <c r="AW479" s="6"/>
      <c r="AX479" s="6"/>
      <c r="AY479" s="6"/>
      <c r="AZ479" s="6"/>
    </row>
    <row r="480" spans="4:52" x14ac:dyDescent="0.25"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M480" s="6"/>
      <c r="AN480" s="6"/>
      <c r="AO480" s="6"/>
      <c r="AP480" s="6"/>
      <c r="AQ480" s="6"/>
      <c r="AR480" s="6"/>
      <c r="AS480" s="6"/>
      <c r="AT480" s="6"/>
      <c r="AU480" s="6"/>
      <c r="AV480" s="6"/>
      <c r="AW480" s="6"/>
      <c r="AX480" s="6"/>
      <c r="AY480" s="6"/>
      <c r="AZ480" s="6"/>
    </row>
    <row r="481" spans="4:52" x14ac:dyDescent="0.25"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  <c r="AX481" s="6"/>
      <c r="AY481" s="6"/>
      <c r="AZ481" s="6"/>
    </row>
    <row r="482" spans="4:52" x14ac:dyDescent="0.25"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M482" s="6"/>
      <c r="AN482" s="6"/>
      <c r="AO482" s="6"/>
      <c r="AP482" s="6"/>
      <c r="AQ482" s="6"/>
      <c r="AR482" s="6"/>
      <c r="AS482" s="6"/>
      <c r="AT482" s="6"/>
      <c r="AU482" s="6"/>
      <c r="AV482" s="6"/>
      <c r="AW482" s="6"/>
      <c r="AX482" s="6"/>
      <c r="AY482" s="6"/>
      <c r="AZ482" s="6"/>
    </row>
    <row r="483" spans="4:52" x14ac:dyDescent="0.25"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  <c r="AX483" s="6"/>
      <c r="AY483" s="6"/>
      <c r="AZ483" s="6"/>
    </row>
    <row r="484" spans="4:52" x14ac:dyDescent="0.25"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M484" s="6"/>
      <c r="AN484" s="6"/>
      <c r="AO484" s="6"/>
      <c r="AP484" s="6"/>
      <c r="AQ484" s="6"/>
      <c r="AR484" s="6"/>
      <c r="AS484" s="6"/>
      <c r="AT484" s="6"/>
      <c r="AU484" s="6"/>
      <c r="AV484" s="6"/>
      <c r="AW484" s="6"/>
      <c r="AX484" s="6"/>
      <c r="AY484" s="6"/>
      <c r="AZ484" s="6"/>
    </row>
    <row r="485" spans="4:52" x14ac:dyDescent="0.25"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M485" s="6"/>
      <c r="AN485" s="6"/>
      <c r="AO485" s="6"/>
      <c r="AP485" s="6"/>
      <c r="AQ485" s="6"/>
      <c r="AR485" s="6"/>
      <c r="AS485" s="6"/>
      <c r="AT485" s="6"/>
      <c r="AU485" s="6"/>
      <c r="AV485" s="6"/>
      <c r="AW485" s="6"/>
      <c r="AX485" s="6"/>
      <c r="AY485" s="6"/>
      <c r="AZ485" s="6"/>
    </row>
    <row r="486" spans="4:52" x14ac:dyDescent="0.25"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M486" s="6"/>
      <c r="AN486" s="6"/>
      <c r="AO486" s="6"/>
      <c r="AP486" s="6"/>
      <c r="AQ486" s="6"/>
      <c r="AR486" s="6"/>
      <c r="AS486" s="6"/>
      <c r="AT486" s="6"/>
      <c r="AU486" s="6"/>
      <c r="AV486" s="6"/>
      <c r="AW486" s="6"/>
      <c r="AX486" s="6"/>
      <c r="AY486" s="6"/>
      <c r="AZ486" s="6"/>
    </row>
    <row r="487" spans="4:52" x14ac:dyDescent="0.25"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M487" s="6"/>
      <c r="AN487" s="6"/>
      <c r="AO487" s="6"/>
      <c r="AP487" s="6"/>
      <c r="AQ487" s="6"/>
      <c r="AR487" s="6"/>
      <c r="AS487" s="6"/>
      <c r="AT487" s="6"/>
      <c r="AU487" s="6"/>
      <c r="AV487" s="6"/>
      <c r="AW487" s="6"/>
      <c r="AX487" s="6"/>
      <c r="AY487" s="6"/>
      <c r="AZ487" s="6"/>
    </row>
    <row r="488" spans="4:52" x14ac:dyDescent="0.25"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M488" s="6"/>
      <c r="AN488" s="6"/>
      <c r="AO488" s="6"/>
      <c r="AP488" s="6"/>
      <c r="AQ488" s="6"/>
      <c r="AR488" s="6"/>
      <c r="AS488" s="6"/>
      <c r="AT488" s="6"/>
      <c r="AU488" s="6"/>
      <c r="AV488" s="6"/>
      <c r="AW488" s="6"/>
      <c r="AX488" s="6"/>
      <c r="AY488" s="6"/>
      <c r="AZ488" s="6"/>
    </row>
    <row r="489" spans="4:52" x14ac:dyDescent="0.25"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M489" s="6"/>
      <c r="AN489" s="6"/>
      <c r="AO489" s="6"/>
      <c r="AP489" s="6"/>
      <c r="AQ489" s="6"/>
      <c r="AR489" s="6"/>
      <c r="AS489" s="6"/>
      <c r="AT489" s="6"/>
      <c r="AU489" s="6"/>
      <c r="AV489" s="6"/>
      <c r="AW489" s="6"/>
      <c r="AX489" s="6"/>
      <c r="AY489" s="6"/>
      <c r="AZ489" s="6"/>
    </row>
    <row r="490" spans="4:52" x14ac:dyDescent="0.25"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M490" s="6"/>
      <c r="AN490" s="6"/>
      <c r="AO490" s="6"/>
      <c r="AP490" s="6"/>
      <c r="AQ490" s="6"/>
      <c r="AR490" s="6"/>
      <c r="AS490" s="6"/>
      <c r="AT490" s="6"/>
      <c r="AU490" s="6"/>
      <c r="AV490" s="6"/>
      <c r="AW490" s="6"/>
      <c r="AX490" s="6"/>
      <c r="AY490" s="6"/>
      <c r="AZ490" s="6"/>
    </row>
    <row r="491" spans="4:52" x14ac:dyDescent="0.25"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M491" s="6"/>
      <c r="AN491" s="6"/>
      <c r="AO491" s="6"/>
      <c r="AP491" s="6"/>
      <c r="AQ491" s="6"/>
      <c r="AR491" s="6"/>
      <c r="AS491" s="6"/>
      <c r="AT491" s="6"/>
      <c r="AU491" s="6"/>
      <c r="AV491" s="6"/>
      <c r="AW491" s="6"/>
      <c r="AX491" s="6"/>
      <c r="AY491" s="6"/>
      <c r="AZ491" s="6"/>
    </row>
    <row r="492" spans="4:52" x14ac:dyDescent="0.25"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  <c r="AX492" s="6"/>
      <c r="AY492" s="6"/>
      <c r="AZ492" s="6"/>
    </row>
    <row r="493" spans="4:52" x14ac:dyDescent="0.25"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M493" s="6"/>
      <c r="AN493" s="6"/>
      <c r="AO493" s="6"/>
      <c r="AP493" s="6"/>
      <c r="AQ493" s="6"/>
      <c r="AR493" s="6"/>
      <c r="AS493" s="6"/>
      <c r="AT493" s="6"/>
      <c r="AU493" s="6"/>
      <c r="AV493" s="6"/>
      <c r="AW493" s="6"/>
      <c r="AX493" s="6"/>
      <c r="AY493" s="6"/>
      <c r="AZ493" s="6"/>
    </row>
    <row r="494" spans="4:52" x14ac:dyDescent="0.25"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M494" s="6"/>
      <c r="AN494" s="6"/>
      <c r="AO494" s="6"/>
      <c r="AP494" s="6"/>
      <c r="AQ494" s="6"/>
      <c r="AR494" s="6"/>
      <c r="AS494" s="6"/>
      <c r="AT494" s="6"/>
      <c r="AU494" s="6"/>
      <c r="AV494" s="6"/>
      <c r="AW494" s="6"/>
      <c r="AX494" s="6"/>
      <c r="AY494" s="6"/>
      <c r="AZ494" s="6"/>
    </row>
    <row r="495" spans="4:52" x14ac:dyDescent="0.25"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M495" s="6"/>
      <c r="AN495" s="6"/>
      <c r="AO495" s="6"/>
      <c r="AP495" s="6"/>
      <c r="AQ495" s="6"/>
      <c r="AR495" s="6"/>
      <c r="AS495" s="6"/>
      <c r="AT495" s="6"/>
      <c r="AU495" s="6"/>
      <c r="AV495" s="6"/>
      <c r="AW495" s="6"/>
      <c r="AX495" s="6"/>
      <c r="AY495" s="6"/>
      <c r="AZ495" s="6"/>
    </row>
    <row r="496" spans="4:52" x14ac:dyDescent="0.25"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  <c r="AX496" s="6"/>
      <c r="AY496" s="6"/>
      <c r="AZ496" s="6"/>
    </row>
    <row r="497" spans="4:52" x14ac:dyDescent="0.25"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M497" s="6"/>
      <c r="AN497" s="6"/>
      <c r="AO497" s="6"/>
      <c r="AP497" s="6"/>
      <c r="AQ497" s="6"/>
      <c r="AR497" s="6"/>
      <c r="AS497" s="6"/>
      <c r="AT497" s="6"/>
      <c r="AU497" s="6"/>
      <c r="AV497" s="6"/>
      <c r="AW497" s="6"/>
      <c r="AX497" s="6"/>
      <c r="AY497" s="6"/>
      <c r="AZ497" s="6"/>
    </row>
    <row r="498" spans="4:52" x14ac:dyDescent="0.25"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M498" s="6"/>
      <c r="AN498" s="6"/>
      <c r="AO498" s="6"/>
      <c r="AP498" s="6"/>
      <c r="AQ498" s="6"/>
      <c r="AR498" s="6"/>
      <c r="AS498" s="6"/>
      <c r="AT498" s="6"/>
      <c r="AU498" s="6"/>
      <c r="AV498" s="6"/>
      <c r="AW498" s="6"/>
      <c r="AX498" s="6"/>
      <c r="AY498" s="6"/>
      <c r="AZ498" s="6"/>
    </row>
    <row r="499" spans="4:52" x14ac:dyDescent="0.25"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M499" s="6"/>
      <c r="AN499" s="6"/>
      <c r="AO499" s="6"/>
      <c r="AP499" s="6"/>
      <c r="AQ499" s="6"/>
      <c r="AR499" s="6"/>
      <c r="AS499" s="6"/>
      <c r="AT499" s="6"/>
      <c r="AU499" s="6"/>
      <c r="AV499" s="6"/>
      <c r="AW499" s="6"/>
      <c r="AX499" s="6"/>
      <c r="AY499" s="6"/>
      <c r="AZ499" s="6"/>
    </row>
    <row r="500" spans="4:52" x14ac:dyDescent="0.25"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M500" s="6"/>
      <c r="AN500" s="6"/>
      <c r="AO500" s="6"/>
      <c r="AP500" s="6"/>
      <c r="AQ500" s="6"/>
      <c r="AR500" s="6"/>
      <c r="AS500" s="6"/>
      <c r="AT500" s="6"/>
      <c r="AU500" s="6"/>
      <c r="AV500" s="6"/>
      <c r="AW500" s="6"/>
      <c r="AX500" s="6"/>
      <c r="AY500" s="6"/>
      <c r="AZ500" s="6"/>
    </row>
    <row r="501" spans="4:52" x14ac:dyDescent="0.25"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  <c r="AX501" s="6"/>
      <c r="AY501" s="6"/>
      <c r="AZ501" s="6"/>
    </row>
    <row r="502" spans="4:52" x14ac:dyDescent="0.25"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M502" s="6"/>
      <c r="AN502" s="6"/>
      <c r="AO502" s="6"/>
      <c r="AP502" s="6"/>
      <c r="AQ502" s="6"/>
      <c r="AR502" s="6"/>
      <c r="AS502" s="6"/>
      <c r="AT502" s="6"/>
      <c r="AU502" s="6"/>
      <c r="AV502" s="6"/>
      <c r="AW502" s="6"/>
      <c r="AX502" s="6"/>
      <c r="AY502" s="6"/>
      <c r="AZ502" s="6"/>
    </row>
    <row r="503" spans="4:52" x14ac:dyDescent="0.25"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M503" s="6"/>
      <c r="AN503" s="6"/>
      <c r="AO503" s="89"/>
      <c r="AP503" s="90"/>
      <c r="AQ503" s="92"/>
      <c r="AR503" s="90"/>
      <c r="AS503" s="6"/>
      <c r="AT503" s="6"/>
      <c r="AU503" s="6"/>
      <c r="AV503" s="6"/>
      <c r="AW503" s="6"/>
      <c r="AX503" s="6"/>
      <c r="AY503" s="6"/>
      <c r="AZ503" s="6"/>
    </row>
    <row r="504" spans="4:52" x14ac:dyDescent="0.25"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M504" s="6"/>
      <c r="AN504" s="6"/>
      <c r="AO504" s="91"/>
      <c r="AP504" s="92"/>
      <c r="AQ504" s="91"/>
      <c r="AR504" s="92"/>
      <c r="AS504" s="6"/>
      <c r="AT504" s="6"/>
      <c r="AU504" s="6"/>
      <c r="AV504" s="6"/>
      <c r="AW504" s="6"/>
      <c r="AX504" s="6"/>
      <c r="AY504" s="6"/>
      <c r="AZ504" s="6"/>
    </row>
    <row r="505" spans="4:52" x14ac:dyDescent="0.25"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91"/>
      <c r="AP505" s="94"/>
      <c r="AQ505" s="91"/>
      <c r="AR505" s="94"/>
      <c r="AS505" s="6"/>
      <c r="AT505" s="6"/>
      <c r="AU505" s="6"/>
      <c r="AV505" s="6"/>
      <c r="AW505" s="6"/>
      <c r="AX505" s="6"/>
      <c r="AY505" s="6"/>
      <c r="AZ505" s="6"/>
    </row>
    <row r="506" spans="4:52" x14ac:dyDescent="0.25"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M506" s="6"/>
      <c r="AN506" s="6"/>
      <c r="AO506" s="6"/>
      <c r="AP506" s="6"/>
      <c r="AQ506" s="6"/>
      <c r="AR506" s="6"/>
      <c r="AS506" s="6"/>
      <c r="AT506" s="6"/>
      <c r="AU506" s="6"/>
      <c r="AV506" s="6"/>
      <c r="AW506" s="6"/>
      <c r="AX506" s="6"/>
      <c r="AY506" s="6"/>
      <c r="AZ506" s="6"/>
    </row>
    <row r="507" spans="4:52" x14ac:dyDescent="0.25"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M507" s="6"/>
      <c r="AN507" s="6"/>
      <c r="AO507" s="91"/>
      <c r="AP507" s="91"/>
      <c r="AQ507" s="142"/>
      <c r="AR507" s="91"/>
      <c r="AS507" s="6"/>
      <c r="AT507" s="6"/>
      <c r="AU507" s="6"/>
      <c r="AV507" s="6"/>
      <c r="AW507" s="6"/>
      <c r="AX507" s="6"/>
      <c r="AY507" s="6"/>
      <c r="AZ507" s="6"/>
    </row>
  </sheetData>
  <protectedRanges>
    <protectedRange sqref="Q15" name="taux"/>
  </protectedRanges>
  <mergeCells count="190">
    <mergeCell ref="AD42:AD43"/>
    <mergeCell ref="AE42:AE43"/>
    <mergeCell ref="AF42:AF43"/>
    <mergeCell ref="F44:H44"/>
    <mergeCell ref="J44:K44"/>
    <mergeCell ref="U44:X44"/>
    <mergeCell ref="Y44:AA44"/>
    <mergeCell ref="AF40:AF41"/>
    <mergeCell ref="N41:O41"/>
    <mergeCell ref="Q42:Q43"/>
    <mergeCell ref="R42:R43"/>
    <mergeCell ref="S42:S43"/>
    <mergeCell ref="T42:T43"/>
    <mergeCell ref="U42:X43"/>
    <mergeCell ref="Y42:AA43"/>
    <mergeCell ref="AB42:AB43"/>
    <mergeCell ref="AC42:AC43"/>
    <mergeCell ref="U40:X41"/>
    <mergeCell ref="Y40:AA41"/>
    <mergeCell ref="AB40:AB41"/>
    <mergeCell ref="AC40:AC41"/>
    <mergeCell ref="AD40:AD41"/>
    <mergeCell ref="AE40:AE41"/>
    <mergeCell ref="F40:H41"/>
    <mergeCell ref="J40:K41"/>
    <mergeCell ref="Q40:Q41"/>
    <mergeCell ref="R40:R41"/>
    <mergeCell ref="S40:S41"/>
    <mergeCell ref="T40:T41"/>
    <mergeCell ref="Y38:AA39"/>
    <mergeCell ref="AB38:AB39"/>
    <mergeCell ref="AC38:AC39"/>
    <mergeCell ref="AD38:AD39"/>
    <mergeCell ref="AE38:AE39"/>
    <mergeCell ref="AF38:AF39"/>
    <mergeCell ref="N37:O37"/>
    <mergeCell ref="Q38:Q39"/>
    <mergeCell ref="R38:R39"/>
    <mergeCell ref="S38:S39"/>
    <mergeCell ref="T38:T39"/>
    <mergeCell ref="U38:X39"/>
    <mergeCell ref="N39:O39"/>
    <mergeCell ref="Y36:AA37"/>
    <mergeCell ref="AB36:AB37"/>
    <mergeCell ref="AC36:AC37"/>
    <mergeCell ref="AD36:AD37"/>
    <mergeCell ref="AE36:AE37"/>
    <mergeCell ref="AF36:AF37"/>
    <mergeCell ref="AD34:AD35"/>
    <mergeCell ref="AE34:AE35"/>
    <mergeCell ref="AF34:AF35"/>
    <mergeCell ref="N35:O35"/>
    <mergeCell ref="Q36:Q37"/>
    <mergeCell ref="R36:R37"/>
    <mergeCell ref="S36:S37"/>
    <mergeCell ref="T36:T37"/>
    <mergeCell ref="U36:X37"/>
    <mergeCell ref="AF32:AF33"/>
    <mergeCell ref="N33:O33"/>
    <mergeCell ref="AC32:AC33"/>
    <mergeCell ref="AD32:AD33"/>
    <mergeCell ref="AE32:AE33"/>
    <mergeCell ref="AD30:AD31"/>
    <mergeCell ref="AE30:AE31"/>
    <mergeCell ref="AF30:AF31"/>
    <mergeCell ref="E34:J35"/>
    <mergeCell ref="Q34:Q35"/>
    <mergeCell ref="R34:R35"/>
    <mergeCell ref="S34:S35"/>
    <mergeCell ref="T34:T35"/>
    <mergeCell ref="U34:X35"/>
    <mergeCell ref="Y34:AA35"/>
    <mergeCell ref="AB34:AB35"/>
    <mergeCell ref="U32:X33"/>
    <mergeCell ref="Y32:AA33"/>
    <mergeCell ref="AB32:AB33"/>
    <mergeCell ref="Q32:Q33"/>
    <mergeCell ref="R32:R33"/>
    <mergeCell ref="S32:S33"/>
    <mergeCell ref="T32:T33"/>
    <mergeCell ref="AC34:AC35"/>
    <mergeCell ref="AK26:AK27"/>
    <mergeCell ref="M29:O29"/>
    <mergeCell ref="U29:X29"/>
    <mergeCell ref="Y29:AA29"/>
    <mergeCell ref="E30:J31"/>
    <mergeCell ref="Q30:Q31"/>
    <mergeCell ref="R30:R31"/>
    <mergeCell ref="S30:S31"/>
    <mergeCell ref="T30:T31"/>
    <mergeCell ref="U30:X31"/>
    <mergeCell ref="AB26:AB27"/>
    <mergeCell ref="AC26:AC27"/>
    <mergeCell ref="AD26:AD27"/>
    <mergeCell ref="AE26:AE27"/>
    <mergeCell ref="AF26:AF27"/>
    <mergeCell ref="AI26:AI27"/>
    <mergeCell ref="N31:O31"/>
    <mergeCell ref="Y30:AA31"/>
    <mergeCell ref="AB30:AB31"/>
    <mergeCell ref="AC30:AC31"/>
    <mergeCell ref="Y25:AA25"/>
    <mergeCell ref="B26:N27"/>
    <mergeCell ref="O26:P27"/>
    <mergeCell ref="Q26:Q27"/>
    <mergeCell ref="R26:R27"/>
    <mergeCell ref="S26:S27"/>
    <mergeCell ref="T26:T27"/>
    <mergeCell ref="U26:X27"/>
    <mergeCell ref="Y26:AA27"/>
    <mergeCell ref="E25:H25"/>
    <mergeCell ref="I25:J25"/>
    <mergeCell ref="K25:L25"/>
    <mergeCell ref="M25:N25"/>
    <mergeCell ref="O25:P25"/>
    <mergeCell ref="U25:X25"/>
    <mergeCell ref="Y23:AA23"/>
    <mergeCell ref="E24:H24"/>
    <mergeCell ref="I24:J24"/>
    <mergeCell ref="K24:L24"/>
    <mergeCell ref="M24:N24"/>
    <mergeCell ref="O24:P24"/>
    <mergeCell ref="U24:X24"/>
    <mergeCell ref="Y24:AA24"/>
    <mergeCell ref="E23:H23"/>
    <mergeCell ref="I23:J23"/>
    <mergeCell ref="K23:L23"/>
    <mergeCell ref="M23:N23"/>
    <mergeCell ref="O23:P23"/>
    <mergeCell ref="U23:X23"/>
    <mergeCell ref="K19:L19"/>
    <mergeCell ref="M19:N19"/>
    <mergeCell ref="O19:P19"/>
    <mergeCell ref="U19:X19"/>
    <mergeCell ref="Y21:AA21"/>
    <mergeCell ref="E22:H22"/>
    <mergeCell ref="I22:J22"/>
    <mergeCell ref="K22:L22"/>
    <mergeCell ref="M22:N22"/>
    <mergeCell ref="O22:P22"/>
    <mergeCell ref="U22:X22"/>
    <mergeCell ref="Y22:AA22"/>
    <mergeCell ref="E21:H21"/>
    <mergeCell ref="I21:J21"/>
    <mergeCell ref="K21:L21"/>
    <mergeCell ref="M21:N21"/>
    <mergeCell ref="O21:P21"/>
    <mergeCell ref="U21:X21"/>
    <mergeCell ref="B17:D18"/>
    <mergeCell ref="E17:H18"/>
    <mergeCell ref="I17:L17"/>
    <mergeCell ref="M17:N18"/>
    <mergeCell ref="O17:P18"/>
    <mergeCell ref="Q17:Q18"/>
    <mergeCell ref="R17:R18"/>
    <mergeCell ref="AI17:AI18"/>
    <mergeCell ref="AJ17:AJ18"/>
    <mergeCell ref="I18:J18"/>
    <mergeCell ref="K18:L18"/>
    <mergeCell ref="AC18:AE18"/>
    <mergeCell ref="S17:S18"/>
    <mergeCell ref="T17:T18"/>
    <mergeCell ref="U17:X18"/>
    <mergeCell ref="Y17:AA18"/>
    <mergeCell ref="AB17:AB18"/>
    <mergeCell ref="AF17:AF18"/>
    <mergeCell ref="AQ1:AU52"/>
    <mergeCell ref="H3:M6"/>
    <mergeCell ref="O4:Q6"/>
    <mergeCell ref="AI4:AK4"/>
    <mergeCell ref="K8:M8"/>
    <mergeCell ref="G9:I9"/>
    <mergeCell ref="O10:Q12"/>
    <mergeCell ref="G11:I11"/>
    <mergeCell ref="O14:X14"/>
    <mergeCell ref="Y14:AF16"/>
    <mergeCell ref="R15:S16"/>
    <mergeCell ref="T15:X16"/>
    <mergeCell ref="O16:Q16"/>
    <mergeCell ref="AK17:AK18"/>
    <mergeCell ref="Y19:AA19"/>
    <mergeCell ref="E20:H20"/>
    <mergeCell ref="I20:J20"/>
    <mergeCell ref="K20:L20"/>
    <mergeCell ref="M20:N20"/>
    <mergeCell ref="O20:P20"/>
    <mergeCell ref="U20:X20"/>
    <mergeCell ref="Y20:AA20"/>
    <mergeCell ref="E19:H19"/>
    <mergeCell ref="I19:J19"/>
  </mergeCells>
  <phoneticPr fontId="29" type="noConversion"/>
  <dataValidations count="2">
    <dataValidation errorStyle="information" allowBlank="1" showInputMessage="1" showErrorMessage="1" promptTitle="Cellule de texte." prompt="Saisir les montants d'argent dans la colonne suivante SVP." sqref="U20:X20" xr:uid="{00000000-0002-0000-0000-000000000000}"/>
    <dataValidation allowBlank="1" showInputMessage="1" showErrorMessage="1" promptTitle="Cellule de texte." prompt="Saisir les montants d'argent dans la colonne suivante SVP." sqref="U19:X19 U21:X25" xr:uid="{00000000-0002-0000-0000-000001000000}"/>
  </dataValidations>
  <pageMargins left="0.27559055118110237" right="0.19685039370078741" top="0.39370078740157483" bottom="0" header="0.19685039370078741" footer="0.23622047244094491"/>
  <pageSetup paperSize="5" scale="4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impression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2">
              <controlPr defaultSize="0" print="0" autoFill="0" autoPict="0" macro="[1]!impression">
                <anchor moveWithCells="1" siz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8</vt:i4>
      </vt:variant>
    </vt:vector>
  </HeadingPairs>
  <TitlesOfParts>
    <vt:vector size="9" baseType="lpstr">
      <vt:lpstr>Cte depenses</vt:lpstr>
      <vt:lpstr>'Cte depenses'!champimpression</vt:lpstr>
      <vt:lpstr>'Cte depenses'!nonprotege</vt:lpstr>
      <vt:lpstr>'Cte depenses'!NONPROTEGE1</vt:lpstr>
      <vt:lpstr>'Cte depenses'!NONPROTEGE2</vt:lpstr>
      <vt:lpstr>'Cte depenses'!NONPROTEGE3</vt:lpstr>
      <vt:lpstr>'Cte depenses'!NONPROTEGE4</vt:lpstr>
      <vt:lpstr>'Cte depenses'!NONPROTEGE5</vt:lpstr>
      <vt:lpstr>'Cte depenses'!Zone_d_impression</vt:lpstr>
    </vt:vector>
  </TitlesOfParts>
  <Company>UPA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Saccente, Patricia</dc:creator>
  <cp:lastModifiedBy>Saccente, Patricia</cp:lastModifiedBy>
  <cp:lastPrinted>2020-09-02T19:10:46Z</cp:lastPrinted>
  <dcterms:created xsi:type="dcterms:W3CDTF">2019-02-18T20:52:40Z</dcterms:created>
  <dcterms:modified xsi:type="dcterms:W3CDTF">2022-12-15T19:12:16Z</dcterms:modified>
</cp:coreProperties>
</file>